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erom\Dropbox\AC-Clermont\Modèles de document\"/>
    </mc:Choice>
  </mc:AlternateContent>
  <xr:revisionPtr revIDLastSave="0" documentId="13_ncr:1_{52121C80-F7CF-43B6-BCB3-90570E41C798}" xr6:coauthVersionLast="47" xr6:coauthVersionMax="47" xr10:uidLastSave="{00000000-0000-0000-0000-000000000000}"/>
  <workbookProtection lockStructure="1"/>
  <bookViews>
    <workbookView xWindow="-108" yWindow="-108" windowWidth="23256" windowHeight="12576" activeTab="2" xr2:uid="{00000000-000D-0000-FFFF-FFFF00000000}"/>
  </bookViews>
  <sheets>
    <sheet name="Exemple" sheetId="4" r:id="rId1"/>
    <sheet name="data" sheetId="1" state="hidden" r:id="rId2"/>
    <sheet name="Formulaire" sheetId="2" r:id="rId3"/>
  </sheets>
  <definedNames>
    <definedName name="_xlnm.Print_Area" localSheetId="0">Exemple!$1:$79</definedName>
    <definedName name="_xlnm.Print_Area" localSheetId="2">Formulaire!$1:$79</definedName>
  </definedNames>
  <calcPr calcId="181029"/>
</workbook>
</file>

<file path=xl/calcChain.xml><?xml version="1.0" encoding="utf-8"?>
<calcChain xmlns="http://schemas.openxmlformats.org/spreadsheetml/2006/main">
  <c r="F10" i="4" l="1"/>
  <c r="C79" i="4"/>
  <c r="C78" i="4"/>
  <c r="C77" i="4"/>
  <c r="C76" i="4"/>
  <c r="G66" i="4"/>
  <c r="F65" i="4"/>
  <c r="F64" i="4"/>
  <c r="F63" i="4"/>
  <c r="F62" i="4"/>
  <c r="F61" i="4"/>
  <c r="F60" i="4"/>
  <c r="F59" i="4"/>
  <c r="F58" i="4"/>
  <c r="F57" i="4"/>
  <c r="F56" i="4"/>
  <c r="F55" i="4"/>
  <c r="G51" i="4"/>
  <c r="F50" i="4"/>
  <c r="F49" i="4"/>
  <c r="F48" i="4"/>
  <c r="F47" i="4"/>
  <c r="F46" i="4"/>
  <c r="F45" i="4"/>
  <c r="F44" i="4"/>
  <c r="F43" i="4"/>
  <c r="F42" i="4"/>
  <c r="F41" i="4"/>
  <c r="F40" i="4"/>
  <c r="G36" i="4"/>
  <c r="F35" i="4"/>
  <c r="F34" i="4"/>
  <c r="F33" i="4"/>
  <c r="F32" i="4"/>
  <c r="F31" i="4"/>
  <c r="F30" i="4"/>
  <c r="F29" i="4"/>
  <c r="F28" i="4"/>
  <c r="F27" i="4"/>
  <c r="F26" i="4"/>
  <c r="F25" i="4"/>
  <c r="E23" i="4"/>
  <c r="G21" i="4"/>
  <c r="F20" i="4"/>
  <c r="F19" i="4"/>
  <c r="F18" i="4"/>
  <c r="F17" i="4"/>
  <c r="F16" i="4"/>
  <c r="F15" i="4"/>
  <c r="F14" i="4"/>
  <c r="F13" i="4"/>
  <c r="F12" i="4"/>
  <c r="F11" i="4"/>
  <c r="F65" i="2"/>
  <c r="F64" i="2"/>
  <c r="F63" i="2"/>
  <c r="F62" i="2"/>
  <c r="F61" i="2"/>
  <c r="F60" i="2"/>
  <c r="F59" i="2"/>
  <c r="F58" i="2"/>
  <c r="F57" i="2"/>
  <c r="F56" i="2"/>
  <c r="F55" i="2"/>
  <c r="F50" i="2"/>
  <c r="F49" i="2"/>
  <c r="F48" i="2"/>
  <c r="F47" i="2"/>
  <c r="F46" i="2"/>
  <c r="F45" i="2"/>
  <c r="F44" i="2"/>
  <c r="F43" i="2"/>
  <c r="F42" i="2"/>
  <c r="F41" i="2"/>
  <c r="F40" i="2"/>
  <c r="F35" i="2"/>
  <c r="F34" i="2"/>
  <c r="F33" i="2"/>
  <c r="F32" i="2"/>
  <c r="F31" i="2"/>
  <c r="F30" i="2"/>
  <c r="F29" i="2"/>
  <c r="F28" i="2"/>
  <c r="F27" i="2"/>
  <c r="F26" i="2"/>
  <c r="F25" i="2"/>
  <c r="F11" i="2"/>
  <c r="F12" i="2"/>
  <c r="F13" i="2"/>
  <c r="F14" i="2"/>
  <c r="F15" i="2"/>
  <c r="F16" i="2"/>
  <c r="F17" i="2"/>
  <c r="F18" i="2"/>
  <c r="F19" i="2"/>
  <c r="F20" i="2"/>
  <c r="F10" i="2"/>
  <c r="C75" i="2"/>
  <c r="C79" i="2"/>
  <c r="C78" i="2"/>
  <c r="C77" i="2"/>
  <c r="C76" i="2"/>
  <c r="G66" i="2"/>
  <c r="G51" i="2"/>
  <c r="G36" i="2"/>
  <c r="G21" i="2"/>
  <c r="E23" i="2"/>
  <c r="F51" i="4" l="1"/>
  <c r="G52" i="4" s="1"/>
  <c r="F66" i="4"/>
  <c r="G67" i="4" s="1"/>
  <c r="F36" i="4"/>
  <c r="G37" i="4" s="1"/>
  <c r="F21" i="4"/>
  <c r="G22" i="4" s="1"/>
  <c r="C75" i="4"/>
  <c r="F21" i="2"/>
  <c r="G22" i="2" s="1"/>
  <c r="F51" i="2"/>
  <c r="G52" i="2" s="1"/>
  <c r="F66" i="2"/>
  <c r="G67" i="2" s="1"/>
  <c r="F36" i="2"/>
  <c r="G37" i="2" s="1"/>
  <c r="G70" i="4" l="1"/>
  <c r="G72" i="4" s="1"/>
  <c r="G70" i="2"/>
  <c r="G72" i="2" s="1"/>
</calcChain>
</file>

<file path=xl/sharedStrings.xml><?xml version="1.0" encoding="utf-8"?>
<sst xmlns="http://schemas.openxmlformats.org/spreadsheetml/2006/main" count="215" uniqueCount="52">
  <si>
    <t>Sncf /Ratp/Taxi</t>
  </si>
  <si>
    <t>Parking /Péage</t>
  </si>
  <si>
    <t>Hôtel</t>
  </si>
  <si>
    <t>Repas Midi</t>
  </si>
  <si>
    <t>Repas Soir</t>
  </si>
  <si>
    <t>Fournitures</t>
  </si>
  <si>
    <t>Téléphone</t>
  </si>
  <si>
    <t>Affranchissement/Port</t>
  </si>
  <si>
    <t>Autres frais</t>
  </si>
  <si>
    <t>Formulaire de remboursement de frais</t>
  </si>
  <si>
    <t>Bénévole/athlète:</t>
  </si>
  <si>
    <t>Date</t>
  </si>
  <si>
    <t>Descriptif</t>
  </si>
  <si>
    <t>Frais de déplacement voiture</t>
  </si>
  <si>
    <t>CATEGORIES</t>
  </si>
  <si>
    <t>Sélectionnez ici</t>
  </si>
  <si>
    <t>Catégories</t>
  </si>
  <si>
    <t>Totaux</t>
  </si>
  <si>
    <t>Adresse:</t>
  </si>
  <si>
    <t>Total 1</t>
  </si>
  <si>
    <t>Total 2</t>
  </si>
  <si>
    <t>Total 3</t>
  </si>
  <si>
    <t>Total 4</t>
  </si>
  <si>
    <t>Total note de frais (1+2+3+4) :</t>
  </si>
  <si>
    <t>Avance NdF à déduire :</t>
  </si>
  <si>
    <t>Total à rembourser :</t>
  </si>
  <si>
    <t>Montant €</t>
  </si>
  <si>
    <t>Motif</t>
  </si>
  <si>
    <t>Covoiturage des membres de l'ACC:</t>
  </si>
  <si>
    <t>Imputation Comptable</t>
  </si>
  <si>
    <t>D-Achats services exterieurs</t>
  </si>
  <si>
    <t>D-Achats équipements non sportifs</t>
  </si>
  <si>
    <t>D-Remboursements divers</t>
  </si>
  <si>
    <t>D-Frais déplacement/hébergement</t>
  </si>
  <si>
    <t>D-Achats alimentaires</t>
  </si>
  <si>
    <t>Nom Prénom</t>
  </si>
  <si>
    <t>jj/mm/aaaa</t>
  </si>
  <si>
    <t>Championnat régionnal de cross à Liévin</t>
  </si>
  <si>
    <t>Trajet gare -stade</t>
  </si>
  <si>
    <t>trajet Clermont- Liévin</t>
  </si>
  <si>
    <t>Péage A1 Senlis</t>
  </si>
  <si>
    <t>1 nuit hotel formule 1 liévin</t>
  </si>
  <si>
    <t>Repas 1 personne</t>
  </si>
  <si>
    <t>Distance Aller/retour km</t>
  </si>
  <si>
    <t>Montant trajet calculé €</t>
  </si>
  <si>
    <t>Montant autre que trajet €</t>
  </si>
  <si>
    <t>Barème kilométrique =</t>
  </si>
  <si>
    <t>Rue Henri Breuil 60600 Clermont</t>
  </si>
  <si>
    <t>achat rubalise Weldom</t>
  </si>
  <si>
    <t>Clermontrail</t>
  </si>
  <si>
    <t>Viennoiserie Boulangerie</t>
  </si>
  <si>
    <t>Noms Prénoms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</si>
</sst>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9"/>
      <color rgb="FF0D2366"/>
      <name val="Arial"/>
      <family val="2"/>
    </font>
    <font>
      <sz val="10"/>
      <color rgb="FF0D2366"/>
      <name val="Arial"/>
      <family val="2"/>
    </font>
    <font>
      <b/>
      <sz val="10"/>
      <color rgb="FF0D2366"/>
      <name val="Arial"/>
      <family val="2"/>
    </font>
    <font>
      <b/>
      <sz val="14"/>
      <color rgb="FF0D2366"/>
      <name val="Arial"/>
      <family val="2"/>
    </font>
    <font>
      <b/>
      <sz val="11"/>
      <color rgb="FF0D236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2BCFF"/>
        <bgColor indexed="64"/>
      </patternFill>
    </fill>
    <fill>
      <patternFill patternType="solid">
        <fgColor rgb="FFFF4D52"/>
        <bgColor indexed="64"/>
      </patternFill>
    </fill>
    <fill>
      <patternFill patternType="solid">
        <fgColor rgb="FF99E868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D2366"/>
      </left>
      <right style="thin">
        <color rgb="FF0D2366"/>
      </right>
      <top style="thin">
        <color rgb="FF0D2366"/>
      </top>
      <bottom style="thin">
        <color rgb="FF0D2366"/>
      </bottom>
      <diagonal/>
    </border>
    <border>
      <left style="thin">
        <color rgb="FF0D2366"/>
      </left>
      <right style="thin">
        <color rgb="FF0D2366"/>
      </right>
      <top style="thin">
        <color rgb="FF0D2366"/>
      </top>
      <bottom/>
      <diagonal/>
    </border>
    <border>
      <left/>
      <right style="medium">
        <color rgb="FF0D2366"/>
      </right>
      <top/>
      <bottom/>
      <diagonal/>
    </border>
    <border>
      <left/>
      <right style="medium">
        <color rgb="FF0D2366"/>
      </right>
      <top style="medium">
        <color rgb="FF0D2366"/>
      </top>
      <bottom/>
      <diagonal/>
    </border>
    <border>
      <left/>
      <right style="medium">
        <color rgb="FF0D2366"/>
      </right>
      <top/>
      <bottom style="medium">
        <color rgb="FF0D2366"/>
      </bottom>
      <diagonal/>
    </border>
    <border>
      <left style="thin">
        <color rgb="FF0D2366"/>
      </left>
      <right/>
      <top style="thin">
        <color rgb="FF0D2366"/>
      </top>
      <bottom/>
      <diagonal/>
    </border>
    <border>
      <left/>
      <right/>
      <top style="thin">
        <color rgb="FF0D2366"/>
      </top>
      <bottom/>
      <diagonal/>
    </border>
    <border>
      <left/>
      <right style="thin">
        <color rgb="FF0D2366"/>
      </right>
      <top style="thin">
        <color rgb="FF0D2366"/>
      </top>
      <bottom/>
      <diagonal/>
    </border>
    <border>
      <left style="thin">
        <color rgb="FF0D2366"/>
      </left>
      <right/>
      <top/>
      <bottom/>
      <diagonal/>
    </border>
    <border>
      <left/>
      <right style="thin">
        <color rgb="FF0D2366"/>
      </right>
      <top/>
      <bottom/>
      <diagonal/>
    </border>
    <border>
      <left style="thin">
        <color rgb="FF0D2366"/>
      </left>
      <right/>
      <top/>
      <bottom style="thin">
        <color rgb="FF0D2366"/>
      </bottom>
      <diagonal/>
    </border>
    <border>
      <left/>
      <right/>
      <top/>
      <bottom style="thin">
        <color rgb="FF0D2366"/>
      </bottom>
      <diagonal/>
    </border>
    <border>
      <left/>
      <right style="thin">
        <color rgb="FF0D2366"/>
      </right>
      <top/>
      <bottom style="thin">
        <color rgb="FF0D2366"/>
      </bottom>
      <diagonal/>
    </border>
    <border>
      <left style="thin">
        <color rgb="FF0D2366"/>
      </left>
      <right/>
      <top style="thin">
        <color rgb="FF0D2366"/>
      </top>
      <bottom style="thin">
        <color rgb="FF0D2366"/>
      </bottom>
      <diagonal/>
    </border>
    <border>
      <left/>
      <right style="thin">
        <color rgb="FF0D2366"/>
      </right>
      <top style="thin">
        <color rgb="FF0D2366"/>
      </top>
      <bottom style="thin">
        <color rgb="FF0D2366"/>
      </bottom>
      <diagonal/>
    </border>
    <border>
      <left style="medium">
        <color rgb="FF0D2366"/>
      </left>
      <right/>
      <top style="medium">
        <color rgb="FF0D2366"/>
      </top>
      <bottom/>
      <diagonal/>
    </border>
    <border>
      <left/>
      <right/>
      <top style="medium">
        <color rgb="FF0D2366"/>
      </top>
      <bottom/>
      <diagonal/>
    </border>
    <border>
      <left style="medium">
        <color rgb="FF0D2366"/>
      </left>
      <right/>
      <top/>
      <bottom/>
      <diagonal/>
    </border>
    <border>
      <left style="medium">
        <color rgb="FF0D2366"/>
      </left>
      <right/>
      <top/>
      <bottom style="medium">
        <color rgb="FF0D2366"/>
      </bottom>
      <diagonal/>
    </border>
    <border>
      <left/>
      <right/>
      <top/>
      <bottom style="medium">
        <color rgb="FF0D2366"/>
      </bottom>
      <diagonal/>
    </border>
    <border>
      <left/>
      <right/>
      <top style="thin">
        <color rgb="FF0D2366"/>
      </top>
      <bottom style="thin">
        <color rgb="FF0D236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D2366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D2366"/>
      </left>
      <right/>
      <top style="thin">
        <color rgb="FF0D2366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3" xfId="0" applyFont="1" applyFill="1" applyBorder="1" applyAlignment="1" applyProtection="1">
      <alignment horizontal="center" vertical="center"/>
      <protection locked="0"/>
    </xf>
    <xf numFmtId="164" fontId="2" fillId="2" borderId="3" xfId="0" applyNumberFormat="1" applyFont="1" applyFill="1" applyBorder="1" applyAlignment="1" applyProtection="1">
      <alignment horizontal="center" vertical="center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164" fontId="2" fillId="2" borderId="4" xfId="0" applyNumberFormat="1" applyFont="1" applyFill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/>
    </xf>
    <xf numFmtId="164" fontId="2" fillId="0" borderId="3" xfId="0" applyNumberFormat="1" applyFont="1" applyBorder="1"/>
    <xf numFmtId="164" fontId="3" fillId="3" borderId="3" xfId="0" applyNumberFormat="1" applyFont="1" applyFill="1" applyBorder="1"/>
    <xf numFmtId="164" fontId="2" fillId="0" borderId="0" xfId="0" applyNumberFormat="1" applyFont="1"/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164" fontId="3" fillId="4" borderId="6" xfId="0" applyNumberFormat="1" applyFont="1" applyFill="1" applyBorder="1"/>
    <xf numFmtId="164" fontId="3" fillId="2" borderId="5" xfId="0" applyNumberFormat="1" applyFont="1" applyFill="1" applyBorder="1"/>
    <xf numFmtId="164" fontId="3" fillId="4" borderId="7" xfId="0" applyNumberFormat="1" applyFont="1" applyFill="1" applyBorder="1"/>
    <xf numFmtId="0" fontId="3" fillId="0" borderId="8" xfId="0" applyFont="1" applyBorder="1"/>
    <xf numFmtId="0" fontId="3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164" fontId="2" fillId="0" borderId="12" xfId="0" applyNumberFormat="1" applyFont="1" applyBorder="1"/>
    <xf numFmtId="0" fontId="2" fillId="0" borderId="13" xfId="0" applyFont="1" applyBorder="1"/>
    <xf numFmtId="0" fontId="2" fillId="0" borderId="14" xfId="0" applyFont="1" applyBorder="1"/>
    <xf numFmtId="164" fontId="2" fillId="0" borderId="15" xfId="0" applyNumberFormat="1" applyFont="1" applyBorder="1"/>
    <xf numFmtId="164" fontId="3" fillId="0" borderId="3" xfId="0" applyNumberFormat="1" applyFont="1" applyBorder="1"/>
    <xf numFmtId="164" fontId="3" fillId="3" borderId="16" xfId="0" applyNumberFormat="1" applyFont="1" applyFill="1" applyBorder="1"/>
    <xf numFmtId="164" fontId="3" fillId="0" borderId="16" xfId="0" applyNumberFormat="1" applyFont="1" applyBorder="1"/>
    <xf numFmtId="164" fontId="3" fillId="0" borderId="3" xfId="0" applyNumberFormat="1" applyFont="1" applyBorder="1" applyProtection="1">
      <protection locked="0"/>
    </xf>
    <xf numFmtId="0" fontId="3" fillId="4" borderId="21" xfId="0" applyFont="1" applyFill="1" applyBorder="1"/>
    <xf numFmtId="0" fontId="3" fillId="4" borderId="22" xfId="0" applyFont="1" applyFill="1" applyBorder="1"/>
    <xf numFmtId="0" fontId="3" fillId="4" borderId="18" xfId="0" applyFont="1" applyFill="1" applyBorder="1"/>
    <xf numFmtId="0" fontId="3" fillId="4" borderId="19" xfId="0" applyFont="1" applyFill="1" applyBorder="1"/>
    <xf numFmtId="0" fontId="3" fillId="4" borderId="20" xfId="0" applyFont="1" applyFill="1" applyBorder="1"/>
    <xf numFmtId="0" fontId="3" fillId="4" borderId="0" xfId="0" applyFont="1" applyFill="1"/>
    <xf numFmtId="164" fontId="2" fillId="0" borderId="0" xfId="0" applyNumberFormat="1" applyFont="1" applyAlignment="1">
      <alignment horizontal="left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4" fillId="3" borderId="16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16" xfId="0" applyFont="1" applyFill="1" applyBorder="1" applyAlignment="1" applyProtection="1">
      <alignment horizontal="left" vertical="center"/>
      <protection locked="0"/>
    </xf>
    <xf numFmtId="0" fontId="5" fillId="2" borderId="8" xfId="0" applyFont="1" applyFill="1" applyBorder="1" applyAlignment="1" applyProtection="1">
      <alignment horizontal="left" vertical="center"/>
      <protection locked="0"/>
    </xf>
    <xf numFmtId="0" fontId="5" fillId="2" borderId="9" xfId="0" applyFont="1" applyFill="1" applyBorder="1" applyAlignment="1" applyProtection="1">
      <alignment horizontal="left" vertical="center"/>
      <protection locked="0"/>
    </xf>
    <xf numFmtId="0" fontId="5" fillId="2" borderId="10" xfId="0" applyFont="1" applyFill="1" applyBorder="1" applyAlignment="1" applyProtection="1">
      <alignment horizontal="left" vertical="center"/>
      <protection locked="0"/>
    </xf>
    <xf numFmtId="0" fontId="5" fillId="2" borderId="24" xfId="0" applyFont="1" applyFill="1" applyBorder="1" applyAlignment="1" applyProtection="1">
      <alignment horizontal="left" vertical="center"/>
      <protection locked="0"/>
    </xf>
    <xf numFmtId="0" fontId="5" fillId="2" borderId="25" xfId="0" applyFont="1" applyFill="1" applyBorder="1" applyAlignment="1" applyProtection="1">
      <alignment horizontal="left" vertical="center"/>
      <protection locked="0"/>
    </xf>
    <xf numFmtId="0" fontId="5" fillId="2" borderId="26" xfId="0" applyFont="1" applyFill="1" applyBorder="1" applyAlignment="1" applyProtection="1">
      <alignment horizontal="left" vertical="center"/>
      <protection locked="0"/>
    </xf>
    <xf numFmtId="0" fontId="5" fillId="2" borderId="27" xfId="0" applyFont="1" applyFill="1" applyBorder="1" applyAlignment="1" applyProtection="1">
      <alignment horizontal="left" vertical="center"/>
      <protection locked="0"/>
    </xf>
    <xf numFmtId="0" fontId="5" fillId="2" borderId="28" xfId="0" applyFont="1" applyFill="1" applyBorder="1" applyAlignment="1" applyProtection="1">
      <alignment horizontal="left" vertical="center"/>
      <protection locked="0"/>
    </xf>
    <xf numFmtId="0" fontId="5" fillId="2" borderId="29" xfId="0" applyFont="1" applyFill="1" applyBorder="1" applyAlignment="1" applyProtection="1">
      <alignment horizontal="left" vertical="center"/>
      <protection locked="0"/>
    </xf>
    <xf numFmtId="0" fontId="5" fillId="2" borderId="30" xfId="0" applyFont="1" applyFill="1" applyBorder="1" applyAlignment="1" applyProtection="1">
      <alignment horizontal="left" vertical="center"/>
      <protection locked="0"/>
    </xf>
    <xf numFmtId="0" fontId="3" fillId="0" borderId="1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1219200</xdr:colOff>
      <xdr:row>72</xdr:row>
      <xdr:rowOff>144780</xdr:rowOff>
    </xdr:from>
    <xdr:to>
      <xdr:col>7</xdr:col>
      <xdr:colOff>0</xdr:colOff>
      <xdr:row>78</xdr:row>
      <xdr:rowOff>144780</xdr:rowOff>
    </xdr:to>
    <xdr:sp macro="" textlink="">
      <xdr:nvSpPr>
        <xdr:cNvPr id="2" name="Flèche : pentagone 1">
          <a:extLst>
            <a:ext uri="{FF2B5EF4-FFF2-40B4-BE49-F238E27FC236}">
              <a16:creationId xmlns:a16="http://schemas.microsoft.com/office/drawing/2014/main" id="{74906FB9-48AE-4CCF-9706-D4E187A4E7A5}"/>
            </a:ext>
          </a:extLst>
        </xdr:cNvPr>
        <xdr:cNvSpPr>
          <a:spLocks noChangeArrowheads="1"/>
        </xdr:cNvSpPr>
      </xdr:nvSpPr>
      <xdr:spPr bwMode="auto">
        <a:xfrm flipH="1">
          <a:off x="5695950" y="13479780"/>
          <a:ext cx="3324225" cy="971550"/>
        </a:xfrm>
        <a:prstGeom prst="homePlate">
          <a:avLst>
            <a:gd name="adj" fmla="val 50001"/>
          </a:avLst>
        </a:prstGeom>
        <a:solidFill>
          <a:srgbClr val="0D2366"/>
        </a:solidFill>
        <a:ln w="12700">
          <a:solidFill>
            <a:srgbClr val="2D2D2D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47626</xdr:colOff>
      <xdr:row>66</xdr:row>
      <xdr:rowOff>19050</xdr:rowOff>
    </xdr:from>
    <xdr:to>
      <xdr:col>1</xdr:col>
      <xdr:colOff>905626</xdr:colOff>
      <xdr:row>72</xdr:row>
      <xdr:rowOff>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1F95BE19-5B38-4F1E-9319-58A6883E7C6C}"/>
            </a:ext>
          </a:extLst>
        </xdr:cNvPr>
        <xdr:cNvSpPr txBox="1"/>
      </xdr:nvSpPr>
      <xdr:spPr>
        <a:xfrm>
          <a:off x="47626" y="12363450"/>
          <a:ext cx="1620000" cy="97155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rgbClr val="0D2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ln>
                <a:noFill/>
              </a:ln>
              <a:solidFill>
                <a:srgbClr val="0D2366"/>
              </a:solidFill>
            </a:rPr>
            <a:t>Signature</a:t>
          </a:r>
          <a:r>
            <a:rPr lang="fr-FR" sz="1100" baseline="0">
              <a:ln>
                <a:noFill/>
              </a:ln>
              <a:solidFill>
                <a:srgbClr val="0D2366"/>
              </a:solidFill>
            </a:rPr>
            <a:t> du membre</a:t>
          </a:r>
          <a:endParaRPr lang="fr-FR" sz="1100">
            <a:ln>
              <a:noFill/>
            </a:ln>
            <a:solidFill>
              <a:srgbClr val="0D2366"/>
            </a:solidFill>
          </a:endParaRPr>
        </a:p>
      </xdr:txBody>
    </xdr:sp>
    <xdr:clientData/>
  </xdr:twoCellAnchor>
  <xdr:twoCellAnchor>
    <xdr:from>
      <xdr:col>1</xdr:col>
      <xdr:colOff>1038226</xdr:colOff>
      <xdr:row>66</xdr:row>
      <xdr:rowOff>19050</xdr:rowOff>
    </xdr:from>
    <xdr:to>
      <xdr:col>2</xdr:col>
      <xdr:colOff>962776</xdr:colOff>
      <xdr:row>72</xdr:row>
      <xdr:rowOff>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D607C942-68F0-4C0F-AF23-49AB6EA46DBA}"/>
            </a:ext>
          </a:extLst>
        </xdr:cNvPr>
        <xdr:cNvSpPr txBox="1"/>
      </xdr:nvSpPr>
      <xdr:spPr>
        <a:xfrm>
          <a:off x="1800226" y="12363450"/>
          <a:ext cx="1620000" cy="97155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rgbClr val="0D2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ln>
                <a:noFill/>
              </a:ln>
              <a:solidFill>
                <a:srgbClr val="0D2366"/>
              </a:solidFill>
            </a:rPr>
            <a:t>Signature</a:t>
          </a:r>
          <a:r>
            <a:rPr lang="fr-FR" sz="1100" baseline="0">
              <a:ln>
                <a:noFill/>
              </a:ln>
              <a:solidFill>
                <a:srgbClr val="0D2366"/>
              </a:solidFill>
            </a:rPr>
            <a:t> du trésorier</a:t>
          </a:r>
          <a:endParaRPr lang="fr-FR" sz="1100">
            <a:ln>
              <a:noFill/>
            </a:ln>
            <a:solidFill>
              <a:srgbClr val="0D2366"/>
            </a:solidFill>
          </a:endParaRPr>
        </a:p>
      </xdr:txBody>
    </xdr:sp>
    <xdr:clientData/>
  </xdr:twoCellAnchor>
  <xdr:twoCellAnchor>
    <xdr:from>
      <xdr:col>2</xdr:col>
      <xdr:colOff>1104898</xdr:colOff>
      <xdr:row>66</xdr:row>
      <xdr:rowOff>19050</xdr:rowOff>
    </xdr:from>
    <xdr:to>
      <xdr:col>3</xdr:col>
      <xdr:colOff>705598</xdr:colOff>
      <xdr:row>72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003ECD1-6253-4FAF-9922-A9DD437240CA}"/>
            </a:ext>
          </a:extLst>
        </xdr:cNvPr>
        <xdr:cNvSpPr txBox="1"/>
      </xdr:nvSpPr>
      <xdr:spPr>
        <a:xfrm>
          <a:off x="3562348" y="12363450"/>
          <a:ext cx="1620000" cy="97155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rgbClr val="0D2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ln>
                <a:noFill/>
              </a:ln>
              <a:solidFill>
                <a:srgbClr val="0D2366"/>
              </a:solidFill>
            </a:rPr>
            <a:t>Signature</a:t>
          </a:r>
          <a:r>
            <a:rPr lang="fr-FR" sz="1100" baseline="0">
              <a:ln>
                <a:noFill/>
              </a:ln>
              <a:solidFill>
                <a:srgbClr val="0D2366"/>
              </a:solidFill>
            </a:rPr>
            <a:t> du président</a:t>
          </a:r>
          <a:endParaRPr lang="fr-FR" sz="1100">
            <a:ln>
              <a:noFill/>
            </a:ln>
            <a:solidFill>
              <a:srgbClr val="0D2366"/>
            </a:solidFill>
          </a:endParaRPr>
        </a:p>
      </xdr:txBody>
    </xdr:sp>
    <xdr:clientData/>
  </xdr:twoCellAnchor>
  <xdr:twoCellAnchor editAs="oneCell">
    <xdr:from>
      <xdr:col>4</xdr:col>
      <xdr:colOff>304800</xdr:colOff>
      <xdr:row>73</xdr:row>
      <xdr:rowOff>81914</xdr:rowOff>
    </xdr:from>
    <xdr:to>
      <xdr:col>6</xdr:col>
      <xdr:colOff>448986</xdr:colOff>
      <xdr:row>79</xdr:row>
      <xdr:rowOff>45591</xdr:rowOff>
    </xdr:to>
    <xdr:pic>
      <xdr:nvPicPr>
        <xdr:cNvPr id="6" name="Image 7">
          <a:extLst>
            <a:ext uri="{FF2B5EF4-FFF2-40B4-BE49-F238E27FC236}">
              <a16:creationId xmlns:a16="http://schemas.microsoft.com/office/drawing/2014/main" id="{E6298736-7066-4D98-B673-D054D8978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467475" y="13578839"/>
          <a:ext cx="2049186" cy="935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1475740</xdr:colOff>
      <xdr:row>12</xdr:row>
      <xdr:rowOff>127000</xdr:rowOff>
    </xdr:from>
    <xdr:to>
      <xdr:col>4</xdr:col>
      <xdr:colOff>789330</xdr:colOff>
      <xdr:row>39</xdr:row>
      <xdr:rowOff>60350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1D22C41A-636D-1D67-502A-68C1FE628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516816">
          <a:off x="2263140" y="2667000"/>
          <a:ext cx="4876190" cy="4810150"/>
        </a:xfrm>
        <a:prstGeom prst="roundRect">
          <a:avLst>
            <a:gd name="adj" fmla="val 25974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  <a:softEdge rad="635000"/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1219200</xdr:colOff>
      <xdr:row>72</xdr:row>
      <xdr:rowOff>144780</xdr:rowOff>
    </xdr:from>
    <xdr:to>
      <xdr:col>7</xdr:col>
      <xdr:colOff>0</xdr:colOff>
      <xdr:row>78</xdr:row>
      <xdr:rowOff>144780</xdr:rowOff>
    </xdr:to>
    <xdr:sp macro="" textlink="">
      <xdr:nvSpPr>
        <xdr:cNvPr id="2049" name="Flèche : pentagone 1">
          <a:extLst>
            <a:ext uri="{FF2B5EF4-FFF2-40B4-BE49-F238E27FC236}">
              <a16:creationId xmlns:a16="http://schemas.microsoft.com/office/drawing/2014/main" id="{C1D31466-C52E-4C65-ADC0-5551B3035F37}"/>
            </a:ext>
          </a:extLst>
        </xdr:cNvPr>
        <xdr:cNvSpPr>
          <a:spLocks noChangeArrowheads="1"/>
        </xdr:cNvSpPr>
      </xdr:nvSpPr>
      <xdr:spPr bwMode="auto">
        <a:xfrm flipH="1">
          <a:off x="5695950" y="12689205"/>
          <a:ext cx="4619625" cy="971550"/>
        </a:xfrm>
        <a:prstGeom prst="homePlate">
          <a:avLst>
            <a:gd name="adj" fmla="val 50001"/>
          </a:avLst>
        </a:prstGeom>
        <a:solidFill>
          <a:srgbClr val="0D2366"/>
        </a:solidFill>
        <a:ln w="12700">
          <a:solidFill>
            <a:srgbClr val="2D2D2D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47626</xdr:colOff>
      <xdr:row>66</xdr:row>
      <xdr:rowOff>19050</xdr:rowOff>
    </xdr:from>
    <xdr:to>
      <xdr:col>1</xdr:col>
      <xdr:colOff>905626</xdr:colOff>
      <xdr:row>72</xdr:row>
      <xdr:rowOff>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472EAF4-63BB-44CB-9F0B-691B49FAF274}"/>
            </a:ext>
          </a:extLst>
        </xdr:cNvPr>
        <xdr:cNvSpPr txBox="1"/>
      </xdr:nvSpPr>
      <xdr:spPr>
        <a:xfrm>
          <a:off x="47626" y="12611100"/>
          <a:ext cx="1620000" cy="102870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rgbClr val="0D2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ln>
                <a:noFill/>
              </a:ln>
              <a:solidFill>
                <a:srgbClr val="0D2366"/>
              </a:solidFill>
            </a:rPr>
            <a:t>Signature</a:t>
          </a:r>
          <a:r>
            <a:rPr lang="fr-FR" sz="1100" baseline="0">
              <a:ln>
                <a:noFill/>
              </a:ln>
              <a:solidFill>
                <a:srgbClr val="0D2366"/>
              </a:solidFill>
            </a:rPr>
            <a:t> du membre</a:t>
          </a:r>
          <a:endParaRPr lang="fr-FR" sz="1100">
            <a:ln>
              <a:noFill/>
            </a:ln>
            <a:solidFill>
              <a:srgbClr val="0D2366"/>
            </a:solidFill>
          </a:endParaRPr>
        </a:p>
      </xdr:txBody>
    </xdr:sp>
    <xdr:clientData/>
  </xdr:twoCellAnchor>
  <xdr:twoCellAnchor>
    <xdr:from>
      <xdr:col>1</xdr:col>
      <xdr:colOff>1038226</xdr:colOff>
      <xdr:row>66</xdr:row>
      <xdr:rowOff>19050</xdr:rowOff>
    </xdr:from>
    <xdr:to>
      <xdr:col>2</xdr:col>
      <xdr:colOff>962776</xdr:colOff>
      <xdr:row>72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8309B97F-328D-4B77-8CEC-254D1B317C04}"/>
            </a:ext>
          </a:extLst>
        </xdr:cNvPr>
        <xdr:cNvSpPr txBox="1"/>
      </xdr:nvSpPr>
      <xdr:spPr>
        <a:xfrm>
          <a:off x="1800226" y="12611100"/>
          <a:ext cx="1620000" cy="102870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rgbClr val="0D2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ln>
                <a:noFill/>
              </a:ln>
              <a:solidFill>
                <a:srgbClr val="0D2366"/>
              </a:solidFill>
            </a:rPr>
            <a:t>Signature</a:t>
          </a:r>
          <a:r>
            <a:rPr lang="fr-FR" sz="1100" baseline="0">
              <a:ln>
                <a:noFill/>
              </a:ln>
              <a:solidFill>
                <a:srgbClr val="0D2366"/>
              </a:solidFill>
            </a:rPr>
            <a:t> du trésorier</a:t>
          </a:r>
          <a:endParaRPr lang="fr-FR" sz="1100">
            <a:ln>
              <a:noFill/>
            </a:ln>
            <a:solidFill>
              <a:srgbClr val="0D2366"/>
            </a:solidFill>
          </a:endParaRPr>
        </a:p>
      </xdr:txBody>
    </xdr:sp>
    <xdr:clientData/>
  </xdr:twoCellAnchor>
  <xdr:twoCellAnchor>
    <xdr:from>
      <xdr:col>2</xdr:col>
      <xdr:colOff>1104898</xdr:colOff>
      <xdr:row>66</xdr:row>
      <xdr:rowOff>19050</xdr:rowOff>
    </xdr:from>
    <xdr:to>
      <xdr:col>3</xdr:col>
      <xdr:colOff>705598</xdr:colOff>
      <xdr:row>72</xdr:row>
      <xdr:rowOff>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C2819383-8080-46C4-86DE-EF1497B74F62}"/>
            </a:ext>
          </a:extLst>
        </xdr:cNvPr>
        <xdr:cNvSpPr txBox="1"/>
      </xdr:nvSpPr>
      <xdr:spPr>
        <a:xfrm>
          <a:off x="3562348" y="12611100"/>
          <a:ext cx="1620000" cy="1028700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rgbClr val="0D2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>
              <a:ln>
                <a:noFill/>
              </a:ln>
              <a:solidFill>
                <a:srgbClr val="0D2366"/>
              </a:solidFill>
            </a:rPr>
            <a:t>Signature</a:t>
          </a:r>
          <a:r>
            <a:rPr lang="fr-FR" sz="1100" baseline="0">
              <a:ln>
                <a:noFill/>
              </a:ln>
              <a:solidFill>
                <a:srgbClr val="0D2366"/>
              </a:solidFill>
            </a:rPr>
            <a:t> du président</a:t>
          </a:r>
          <a:endParaRPr lang="fr-FR" sz="1100">
            <a:ln>
              <a:noFill/>
            </a:ln>
            <a:solidFill>
              <a:srgbClr val="0D2366"/>
            </a:solidFill>
          </a:endParaRPr>
        </a:p>
      </xdr:txBody>
    </xdr:sp>
    <xdr:clientData/>
  </xdr:twoCellAnchor>
  <xdr:twoCellAnchor editAs="oneCell">
    <xdr:from>
      <xdr:col>4</xdr:col>
      <xdr:colOff>304800</xdr:colOff>
      <xdr:row>73</xdr:row>
      <xdr:rowOff>81914</xdr:rowOff>
    </xdr:from>
    <xdr:to>
      <xdr:col>6</xdr:col>
      <xdr:colOff>448986</xdr:colOff>
      <xdr:row>79</xdr:row>
      <xdr:rowOff>45591</xdr:rowOff>
    </xdr:to>
    <xdr:pic>
      <xdr:nvPicPr>
        <xdr:cNvPr id="2053" name="Image 7">
          <a:extLst>
            <a:ext uri="{FF2B5EF4-FFF2-40B4-BE49-F238E27FC236}">
              <a16:creationId xmlns:a16="http://schemas.microsoft.com/office/drawing/2014/main" id="{96DA4653-BC9D-4038-B9A2-0EF7DAF14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581775" y="12369164"/>
          <a:ext cx="2049186" cy="935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81B09-305C-4042-A79C-3DB8C48F159D}">
  <sheetPr>
    <pageSetUpPr fitToPage="1"/>
  </sheetPr>
  <dimension ref="A1:I79"/>
  <sheetViews>
    <sheetView showGridLines="0" zoomScale="99" zoomScaleNormal="99" workbookViewId="0">
      <selection activeCell="C11" sqref="C11"/>
    </sheetView>
  </sheetViews>
  <sheetFormatPr baseColWidth="10" defaultColWidth="0" defaultRowHeight="13.2" x14ac:dyDescent="0.25"/>
  <cols>
    <col min="1" max="1" width="11.44140625" style="12" customWidth="1"/>
    <col min="2" max="2" width="25.44140625" style="12" customWidth="1"/>
    <col min="3" max="3" width="30.33203125" style="12" customWidth="1"/>
    <col min="4" max="4" width="25.33203125" style="12" customWidth="1"/>
    <col min="5" max="7" width="14.33203125" style="12" customWidth="1"/>
    <col min="8" max="9" width="0" style="12" hidden="1" customWidth="1"/>
    <col min="10" max="16384" width="11.44140625" style="12" hidden="1"/>
  </cols>
  <sheetData>
    <row r="1" spans="1:9" s="11" customFormat="1" ht="42" customHeight="1" x14ac:dyDescent="0.3">
      <c r="A1" s="48" t="s">
        <v>9</v>
      </c>
      <c r="B1" s="49"/>
      <c r="C1" s="49"/>
      <c r="D1" s="49"/>
      <c r="E1" s="49"/>
      <c r="F1" s="49"/>
      <c r="G1" s="50"/>
    </row>
    <row r="3" spans="1:9" s="53" customFormat="1" ht="13.8" x14ac:dyDescent="0.25">
      <c r="A3" s="13" t="s">
        <v>10</v>
      </c>
      <c r="B3" s="12"/>
      <c r="C3" s="12"/>
      <c r="D3" s="51" t="s">
        <v>35</v>
      </c>
      <c r="E3" s="52"/>
      <c r="F3" s="52"/>
      <c r="G3" s="52"/>
      <c r="H3" s="52"/>
      <c r="I3" s="52"/>
    </row>
    <row r="4" spans="1:9" s="45" customFormat="1" ht="13.8" x14ac:dyDescent="0.25">
      <c r="A4" s="13" t="s">
        <v>18</v>
      </c>
      <c r="B4" s="12"/>
      <c r="C4" s="12"/>
      <c r="D4" s="54" t="s">
        <v>47</v>
      </c>
      <c r="E4" s="55"/>
      <c r="F4" s="55"/>
      <c r="G4" s="56"/>
    </row>
    <row r="5" spans="1:9" s="59" customFormat="1" ht="12.75" customHeight="1" x14ac:dyDescent="0.25">
      <c r="A5" s="13" t="s">
        <v>28</v>
      </c>
      <c r="B5" s="12"/>
      <c r="C5" s="12"/>
      <c r="D5" s="57" t="s">
        <v>51</v>
      </c>
      <c r="E5" s="58"/>
      <c r="F5" s="58"/>
      <c r="G5" s="58"/>
      <c r="H5" s="58"/>
      <c r="I5" s="58"/>
    </row>
    <row r="6" spans="1:9" s="54" customFormat="1" ht="12.75" customHeight="1" x14ac:dyDescent="0.25">
      <c r="A6" s="13"/>
      <c r="B6" s="12"/>
      <c r="C6" s="12"/>
      <c r="D6" s="60"/>
      <c r="E6" s="52"/>
      <c r="F6" s="52"/>
      <c r="G6" s="52"/>
      <c r="H6" s="52"/>
      <c r="I6" s="52"/>
    </row>
    <row r="7" spans="1:9" s="63" customFormat="1" ht="12.75" customHeight="1" x14ac:dyDescent="0.3">
      <c r="A7" s="64" t="s">
        <v>46</v>
      </c>
      <c r="B7" s="65"/>
      <c r="C7" s="43">
        <v>0.35</v>
      </c>
      <c r="D7" s="61"/>
      <c r="E7" s="62"/>
      <c r="F7" s="62"/>
      <c r="G7" s="62"/>
      <c r="H7" s="62"/>
      <c r="I7" s="62"/>
    </row>
    <row r="9" spans="1:9" ht="26.4" x14ac:dyDescent="0.25">
      <c r="A9" s="14" t="s">
        <v>11</v>
      </c>
      <c r="B9" s="14" t="s">
        <v>27</v>
      </c>
      <c r="C9" s="14" t="s">
        <v>12</v>
      </c>
      <c r="D9" s="14" t="s">
        <v>16</v>
      </c>
      <c r="E9" s="15" t="s">
        <v>43</v>
      </c>
      <c r="F9" s="15" t="s">
        <v>44</v>
      </c>
      <c r="G9" s="15" t="s">
        <v>45</v>
      </c>
    </row>
    <row r="10" spans="1:9" x14ac:dyDescent="0.25">
      <c r="A10" s="46" t="s">
        <v>36</v>
      </c>
      <c r="B10" s="47" t="s">
        <v>37</v>
      </c>
      <c r="C10" s="9" t="s">
        <v>39</v>
      </c>
      <c r="D10" s="10" t="s">
        <v>13</v>
      </c>
      <c r="E10" s="3">
        <v>300</v>
      </c>
      <c r="F10" s="16">
        <f>IF(D10&lt;&gt;"Frais de déplacement voiture","",IF(E10="","",E10*$C$7))</f>
        <v>105</v>
      </c>
      <c r="G10" s="4"/>
    </row>
    <row r="11" spans="1:9" x14ac:dyDescent="0.25">
      <c r="A11" s="46"/>
      <c r="B11" s="47"/>
      <c r="C11" s="9" t="s">
        <v>38</v>
      </c>
      <c r="D11" s="10" t="s">
        <v>0</v>
      </c>
      <c r="E11" s="3"/>
      <c r="F11" s="16" t="str">
        <f t="shared" ref="F11:F20" si="0">IF(D11&lt;&gt;"Frais de déplacement voiture","",IF(E11="","",E11*$C$7))</f>
        <v/>
      </c>
      <c r="G11" s="4">
        <v>13</v>
      </c>
    </row>
    <row r="12" spans="1:9" x14ac:dyDescent="0.25">
      <c r="A12" s="46"/>
      <c r="B12" s="47"/>
      <c r="C12" s="9" t="s">
        <v>40</v>
      </c>
      <c r="D12" s="10" t="s">
        <v>1</v>
      </c>
      <c r="E12" s="3"/>
      <c r="F12" s="16" t="str">
        <f t="shared" si="0"/>
        <v/>
      </c>
      <c r="G12" s="4">
        <v>2</v>
      </c>
    </row>
    <row r="13" spans="1:9" x14ac:dyDescent="0.25">
      <c r="A13" s="46"/>
      <c r="B13" s="47"/>
      <c r="C13" s="9" t="s">
        <v>41</v>
      </c>
      <c r="D13" s="10" t="s">
        <v>2</v>
      </c>
      <c r="E13" s="3"/>
      <c r="F13" s="16" t="str">
        <f t="shared" si="0"/>
        <v/>
      </c>
      <c r="G13" s="4">
        <v>59</v>
      </c>
    </row>
    <row r="14" spans="1:9" x14ac:dyDescent="0.25">
      <c r="A14" s="46"/>
      <c r="B14" s="47"/>
      <c r="C14" s="9" t="s">
        <v>42</v>
      </c>
      <c r="D14" s="10" t="s">
        <v>3</v>
      </c>
      <c r="E14" s="3"/>
      <c r="F14" s="16" t="str">
        <f t="shared" si="0"/>
        <v/>
      </c>
      <c r="G14" s="4">
        <v>12</v>
      </c>
    </row>
    <row r="15" spans="1:9" x14ac:dyDescent="0.25">
      <c r="A15" s="46"/>
      <c r="B15" s="47"/>
      <c r="C15" s="9" t="s">
        <v>42</v>
      </c>
      <c r="D15" s="10" t="s">
        <v>4</v>
      </c>
      <c r="E15" s="3"/>
      <c r="F15" s="16" t="str">
        <f t="shared" si="0"/>
        <v/>
      </c>
      <c r="G15" s="4">
        <v>16</v>
      </c>
    </row>
    <row r="16" spans="1:9" x14ac:dyDescent="0.25">
      <c r="A16" s="46"/>
      <c r="B16" s="47"/>
      <c r="C16" s="9"/>
      <c r="D16" s="10" t="s">
        <v>15</v>
      </c>
      <c r="E16" s="3"/>
      <c r="F16" s="16" t="str">
        <f t="shared" si="0"/>
        <v/>
      </c>
      <c r="G16" s="4"/>
    </row>
    <row r="17" spans="1:7" x14ac:dyDescent="0.25">
      <c r="A17" s="46"/>
      <c r="B17" s="47"/>
      <c r="C17" s="9"/>
      <c r="D17" s="10" t="s">
        <v>15</v>
      </c>
      <c r="E17" s="3"/>
      <c r="F17" s="16" t="str">
        <f t="shared" si="0"/>
        <v/>
      </c>
      <c r="G17" s="4"/>
    </row>
    <row r="18" spans="1:7" x14ac:dyDescent="0.25">
      <c r="A18" s="46"/>
      <c r="B18" s="47"/>
      <c r="C18" s="9"/>
      <c r="D18" s="10" t="s">
        <v>15</v>
      </c>
      <c r="E18" s="3"/>
      <c r="F18" s="16" t="str">
        <f t="shared" si="0"/>
        <v/>
      </c>
      <c r="G18" s="4"/>
    </row>
    <row r="19" spans="1:7" x14ac:dyDescent="0.25">
      <c r="A19" s="46"/>
      <c r="B19" s="47"/>
      <c r="C19" s="9"/>
      <c r="D19" s="10" t="s">
        <v>15</v>
      </c>
      <c r="E19" s="3"/>
      <c r="F19" s="16" t="str">
        <f t="shared" si="0"/>
        <v/>
      </c>
      <c r="G19" s="4"/>
    </row>
    <row r="20" spans="1:7" x14ac:dyDescent="0.25">
      <c r="A20" s="46"/>
      <c r="B20" s="47"/>
      <c r="C20" s="9"/>
      <c r="D20" s="10" t="s">
        <v>15</v>
      </c>
      <c r="E20" s="6"/>
      <c r="F20" s="16" t="str">
        <f t="shared" si="0"/>
        <v/>
      </c>
      <c r="G20" s="7"/>
    </row>
    <row r="21" spans="1:7" x14ac:dyDescent="0.25">
      <c r="E21" s="35" t="s">
        <v>17</v>
      </c>
      <c r="F21" s="17">
        <f>SUM(F10:F20)</f>
        <v>105</v>
      </c>
      <c r="G21" s="17">
        <f>SUM(G10:G20)</f>
        <v>102</v>
      </c>
    </row>
    <row r="22" spans="1:7" x14ac:dyDescent="0.25">
      <c r="E22" s="34" t="s">
        <v>19</v>
      </c>
      <c r="F22" s="18"/>
      <c r="G22" s="18">
        <f>SUM(F21:G21)</f>
        <v>207</v>
      </c>
    </row>
    <row r="23" spans="1:7" x14ac:dyDescent="0.25">
      <c r="E23" s="19" t="str">
        <f>IF(D23="Frais de déplacement voiture",0.2,"")</f>
        <v/>
      </c>
      <c r="F23" s="19"/>
    </row>
    <row r="24" spans="1:7" ht="33" customHeight="1" x14ac:dyDescent="0.25">
      <c r="A24" s="14" t="s">
        <v>11</v>
      </c>
      <c r="B24" s="14" t="s">
        <v>27</v>
      </c>
      <c r="C24" s="14" t="s">
        <v>12</v>
      </c>
      <c r="D24" s="14" t="s">
        <v>16</v>
      </c>
      <c r="E24" s="15" t="s">
        <v>43</v>
      </c>
      <c r="F24" s="15" t="s">
        <v>44</v>
      </c>
      <c r="G24" s="20" t="s">
        <v>26</v>
      </c>
    </row>
    <row r="25" spans="1:7" x14ac:dyDescent="0.25">
      <c r="A25" s="46" t="s">
        <v>36</v>
      </c>
      <c r="B25" s="47" t="s">
        <v>49</v>
      </c>
      <c r="C25" s="9" t="s">
        <v>48</v>
      </c>
      <c r="D25" s="44" t="s">
        <v>5</v>
      </c>
      <c r="E25" s="3"/>
      <c r="F25" s="16" t="str">
        <f>IF(D25&lt;&gt;"Frais de déplacement voiture","",IF(E25="","",E25*$C$7))</f>
        <v/>
      </c>
      <c r="G25" s="5">
        <v>35</v>
      </c>
    </row>
    <row r="26" spans="1:7" x14ac:dyDescent="0.25">
      <c r="A26" s="46"/>
      <c r="B26" s="47"/>
      <c r="C26" s="9" t="s">
        <v>50</v>
      </c>
      <c r="D26" s="44" t="s">
        <v>3</v>
      </c>
      <c r="E26" s="3"/>
      <c r="F26" s="16" t="str">
        <f t="shared" ref="F26:F35" si="1">IF(D26&lt;&gt;"Frais de déplacement voiture","",IF(E26="","",E26*$C$7))</f>
        <v/>
      </c>
      <c r="G26" s="5">
        <v>15.6</v>
      </c>
    </row>
    <row r="27" spans="1:7" x14ac:dyDescent="0.25">
      <c r="A27" s="46"/>
      <c r="B27" s="47"/>
      <c r="C27" s="9"/>
      <c r="D27" s="44" t="s">
        <v>15</v>
      </c>
      <c r="E27" s="3"/>
      <c r="F27" s="16" t="str">
        <f t="shared" si="1"/>
        <v/>
      </c>
      <c r="G27" s="5"/>
    </row>
    <row r="28" spans="1:7" x14ac:dyDescent="0.25">
      <c r="A28" s="46"/>
      <c r="B28" s="47"/>
      <c r="C28" s="9"/>
      <c r="D28" s="44" t="s">
        <v>15</v>
      </c>
      <c r="E28" s="3"/>
      <c r="F28" s="16" t="str">
        <f t="shared" si="1"/>
        <v/>
      </c>
      <c r="G28" s="5"/>
    </row>
    <row r="29" spans="1:7" x14ac:dyDescent="0.25">
      <c r="A29" s="46"/>
      <c r="B29" s="47"/>
      <c r="C29" s="9"/>
      <c r="D29" s="44" t="s">
        <v>15</v>
      </c>
      <c r="E29" s="3"/>
      <c r="F29" s="16" t="str">
        <f t="shared" si="1"/>
        <v/>
      </c>
      <c r="G29" s="5"/>
    </row>
    <row r="30" spans="1:7" x14ac:dyDescent="0.25">
      <c r="A30" s="46"/>
      <c r="B30" s="47"/>
      <c r="C30" s="9"/>
      <c r="D30" s="44" t="s">
        <v>15</v>
      </c>
      <c r="E30" s="3"/>
      <c r="F30" s="16" t="str">
        <f t="shared" si="1"/>
        <v/>
      </c>
      <c r="G30" s="5"/>
    </row>
    <row r="31" spans="1:7" x14ac:dyDescent="0.25">
      <c r="A31" s="46"/>
      <c r="B31" s="47"/>
      <c r="C31" s="9"/>
      <c r="D31" s="44" t="s">
        <v>15</v>
      </c>
      <c r="E31" s="3"/>
      <c r="F31" s="16" t="str">
        <f t="shared" si="1"/>
        <v/>
      </c>
      <c r="G31" s="5"/>
    </row>
    <row r="32" spans="1:7" x14ac:dyDescent="0.25">
      <c r="A32" s="46"/>
      <c r="B32" s="47"/>
      <c r="C32" s="9"/>
      <c r="D32" s="44" t="s">
        <v>15</v>
      </c>
      <c r="E32" s="3"/>
      <c r="F32" s="16" t="str">
        <f t="shared" si="1"/>
        <v/>
      </c>
      <c r="G32" s="5"/>
    </row>
    <row r="33" spans="1:7" x14ac:dyDescent="0.25">
      <c r="A33" s="46"/>
      <c r="B33" s="47"/>
      <c r="C33" s="9"/>
      <c r="D33" s="44" t="s">
        <v>15</v>
      </c>
      <c r="E33" s="3"/>
      <c r="F33" s="16" t="str">
        <f t="shared" si="1"/>
        <v/>
      </c>
      <c r="G33" s="5"/>
    </row>
    <row r="34" spans="1:7" x14ac:dyDescent="0.25">
      <c r="A34" s="46"/>
      <c r="B34" s="47"/>
      <c r="C34" s="9"/>
      <c r="D34" s="44" t="s">
        <v>15</v>
      </c>
      <c r="E34" s="3"/>
      <c r="F34" s="16" t="str">
        <f t="shared" si="1"/>
        <v/>
      </c>
      <c r="G34" s="5"/>
    </row>
    <row r="35" spans="1:7" x14ac:dyDescent="0.25">
      <c r="A35" s="46"/>
      <c r="B35" s="47"/>
      <c r="C35" s="9"/>
      <c r="D35" s="44" t="s">
        <v>15</v>
      </c>
      <c r="E35" s="6"/>
      <c r="F35" s="16" t="str">
        <f t="shared" si="1"/>
        <v/>
      </c>
      <c r="G35" s="8"/>
    </row>
    <row r="36" spans="1:7" x14ac:dyDescent="0.25">
      <c r="E36" s="33" t="s">
        <v>17</v>
      </c>
      <c r="F36" s="17">
        <f>SUM(F25:F35)</f>
        <v>0</v>
      </c>
      <c r="G36" s="17">
        <f>SUM(G25:G35)</f>
        <v>50.6</v>
      </c>
    </row>
    <row r="37" spans="1:7" x14ac:dyDescent="0.25">
      <c r="E37" s="34" t="s">
        <v>20</v>
      </c>
      <c r="F37" s="18"/>
      <c r="G37" s="18">
        <f>SUM(F36:G36)</f>
        <v>50.6</v>
      </c>
    </row>
    <row r="39" spans="1:7" s="21" customFormat="1" ht="26.4" x14ac:dyDescent="0.25">
      <c r="A39" s="15" t="s">
        <v>11</v>
      </c>
      <c r="B39" s="15" t="s">
        <v>27</v>
      </c>
      <c r="C39" s="15" t="s">
        <v>12</v>
      </c>
      <c r="D39" s="15" t="s">
        <v>16</v>
      </c>
      <c r="E39" s="15" t="s">
        <v>43</v>
      </c>
      <c r="F39" s="15" t="s">
        <v>44</v>
      </c>
      <c r="G39" s="15" t="s">
        <v>26</v>
      </c>
    </row>
    <row r="40" spans="1:7" x14ac:dyDescent="0.25">
      <c r="A40" s="46"/>
      <c r="B40" s="47"/>
      <c r="C40" s="9"/>
      <c r="D40" s="44" t="s">
        <v>15</v>
      </c>
      <c r="E40" s="3"/>
      <c r="F40" s="16" t="str">
        <f>IF(D40&lt;&gt;"Frais de déplacement voiture","",IF(E40="","",E40*$C$7))</f>
        <v/>
      </c>
      <c r="G40" s="4"/>
    </row>
    <row r="41" spans="1:7" x14ac:dyDescent="0.25">
      <c r="A41" s="46"/>
      <c r="B41" s="47"/>
      <c r="C41" s="9"/>
      <c r="D41" s="44" t="s">
        <v>15</v>
      </c>
      <c r="E41" s="3"/>
      <c r="F41" s="16" t="str">
        <f t="shared" ref="F41:F50" si="2">IF(D41&lt;&gt;"Frais de déplacement voiture","",IF(E41="","",E41*$C$7))</f>
        <v/>
      </c>
      <c r="G41" s="4"/>
    </row>
    <row r="42" spans="1:7" x14ac:dyDescent="0.25">
      <c r="A42" s="46"/>
      <c r="B42" s="47"/>
      <c r="C42" s="9"/>
      <c r="D42" s="44" t="s">
        <v>15</v>
      </c>
      <c r="E42" s="3"/>
      <c r="F42" s="16" t="str">
        <f t="shared" si="2"/>
        <v/>
      </c>
      <c r="G42" s="4"/>
    </row>
    <row r="43" spans="1:7" x14ac:dyDescent="0.25">
      <c r="A43" s="46"/>
      <c r="B43" s="47"/>
      <c r="C43" s="9"/>
      <c r="D43" s="44" t="s">
        <v>15</v>
      </c>
      <c r="E43" s="3"/>
      <c r="F43" s="16" t="str">
        <f t="shared" si="2"/>
        <v/>
      </c>
      <c r="G43" s="4"/>
    </row>
    <row r="44" spans="1:7" x14ac:dyDescent="0.25">
      <c r="A44" s="46"/>
      <c r="B44" s="47"/>
      <c r="C44" s="9"/>
      <c r="D44" s="44" t="s">
        <v>15</v>
      </c>
      <c r="E44" s="3"/>
      <c r="F44" s="16" t="str">
        <f t="shared" si="2"/>
        <v/>
      </c>
      <c r="G44" s="4"/>
    </row>
    <row r="45" spans="1:7" x14ac:dyDescent="0.25">
      <c r="A45" s="46"/>
      <c r="B45" s="47"/>
      <c r="C45" s="9"/>
      <c r="D45" s="44" t="s">
        <v>15</v>
      </c>
      <c r="E45" s="3"/>
      <c r="F45" s="16" t="str">
        <f t="shared" si="2"/>
        <v/>
      </c>
      <c r="G45" s="4"/>
    </row>
    <row r="46" spans="1:7" x14ac:dyDescent="0.25">
      <c r="A46" s="46"/>
      <c r="B46" s="47"/>
      <c r="C46" s="9"/>
      <c r="D46" s="44" t="s">
        <v>15</v>
      </c>
      <c r="E46" s="3"/>
      <c r="F46" s="16" t="str">
        <f t="shared" si="2"/>
        <v/>
      </c>
      <c r="G46" s="4"/>
    </row>
    <row r="47" spans="1:7" x14ac:dyDescent="0.25">
      <c r="A47" s="46"/>
      <c r="B47" s="47"/>
      <c r="C47" s="9"/>
      <c r="D47" s="44" t="s">
        <v>15</v>
      </c>
      <c r="E47" s="3"/>
      <c r="F47" s="16" t="str">
        <f t="shared" si="2"/>
        <v/>
      </c>
      <c r="G47" s="4"/>
    </row>
    <row r="48" spans="1:7" x14ac:dyDescent="0.25">
      <c r="A48" s="46"/>
      <c r="B48" s="47"/>
      <c r="C48" s="9"/>
      <c r="D48" s="44" t="s">
        <v>15</v>
      </c>
      <c r="E48" s="3"/>
      <c r="F48" s="16" t="str">
        <f t="shared" si="2"/>
        <v/>
      </c>
      <c r="G48" s="4"/>
    </row>
    <row r="49" spans="1:7" x14ac:dyDescent="0.25">
      <c r="A49" s="46"/>
      <c r="B49" s="47"/>
      <c r="C49" s="9"/>
      <c r="D49" s="44" t="s">
        <v>15</v>
      </c>
      <c r="E49" s="3"/>
      <c r="F49" s="16" t="str">
        <f t="shared" si="2"/>
        <v/>
      </c>
      <c r="G49" s="4"/>
    </row>
    <row r="50" spans="1:7" x14ac:dyDescent="0.25">
      <c r="A50" s="46"/>
      <c r="B50" s="47"/>
      <c r="C50" s="9"/>
      <c r="D50" s="44" t="s">
        <v>15</v>
      </c>
      <c r="E50" s="6"/>
      <c r="F50" s="16" t="str">
        <f t="shared" si="2"/>
        <v/>
      </c>
      <c r="G50" s="4"/>
    </row>
    <row r="51" spans="1:7" x14ac:dyDescent="0.25">
      <c r="E51" s="33" t="s">
        <v>17</v>
      </c>
      <c r="F51" s="17">
        <f>SUM(F40:F50)</f>
        <v>0</v>
      </c>
      <c r="G51" s="17">
        <f>SUM(G40:G50)</f>
        <v>0</v>
      </c>
    </row>
    <row r="52" spans="1:7" x14ac:dyDescent="0.25">
      <c r="E52" s="34" t="s">
        <v>21</v>
      </c>
      <c r="F52" s="18"/>
      <c r="G52" s="18">
        <f>SUM(F51:G51)</f>
        <v>0</v>
      </c>
    </row>
    <row r="54" spans="1:7" s="21" customFormat="1" ht="26.4" x14ac:dyDescent="0.25">
      <c r="A54" s="15" t="s">
        <v>11</v>
      </c>
      <c r="B54" s="15" t="s">
        <v>27</v>
      </c>
      <c r="C54" s="15" t="s">
        <v>12</v>
      </c>
      <c r="D54" s="15" t="s">
        <v>16</v>
      </c>
      <c r="E54" s="15" t="s">
        <v>43</v>
      </c>
      <c r="F54" s="15" t="s">
        <v>44</v>
      </c>
      <c r="G54" s="15" t="s">
        <v>26</v>
      </c>
    </row>
    <row r="55" spans="1:7" x14ac:dyDescent="0.25">
      <c r="A55" s="46"/>
      <c r="B55" s="47"/>
      <c r="C55" s="9"/>
      <c r="D55" s="44" t="s">
        <v>15</v>
      </c>
      <c r="E55" s="3"/>
      <c r="F55" s="16" t="str">
        <f>IF(D55&lt;&gt;"Frais de déplacement voiture","",IF(E55="","",E55*$C$7))</f>
        <v/>
      </c>
      <c r="G55" s="4"/>
    </row>
    <row r="56" spans="1:7" x14ac:dyDescent="0.25">
      <c r="A56" s="46"/>
      <c r="B56" s="47"/>
      <c r="C56" s="9"/>
      <c r="D56" s="44" t="s">
        <v>15</v>
      </c>
      <c r="E56" s="3"/>
      <c r="F56" s="16" t="str">
        <f t="shared" ref="F56:F65" si="3">IF(D56&lt;&gt;"Frais de déplacement voiture","",IF(E56="","",E56*$C$7))</f>
        <v/>
      </c>
      <c r="G56" s="4"/>
    </row>
    <row r="57" spans="1:7" x14ac:dyDescent="0.25">
      <c r="A57" s="46"/>
      <c r="B57" s="47"/>
      <c r="C57" s="9"/>
      <c r="D57" s="44" t="s">
        <v>15</v>
      </c>
      <c r="E57" s="3"/>
      <c r="F57" s="16" t="str">
        <f t="shared" si="3"/>
        <v/>
      </c>
      <c r="G57" s="4"/>
    </row>
    <row r="58" spans="1:7" x14ac:dyDescent="0.25">
      <c r="A58" s="46"/>
      <c r="B58" s="47"/>
      <c r="C58" s="9"/>
      <c r="D58" s="44" t="s">
        <v>15</v>
      </c>
      <c r="E58" s="3"/>
      <c r="F58" s="16" t="str">
        <f t="shared" si="3"/>
        <v/>
      </c>
      <c r="G58" s="4"/>
    </row>
    <row r="59" spans="1:7" x14ac:dyDescent="0.25">
      <c r="A59" s="46"/>
      <c r="B59" s="47"/>
      <c r="C59" s="9"/>
      <c r="D59" s="44" t="s">
        <v>15</v>
      </c>
      <c r="E59" s="3"/>
      <c r="F59" s="16" t="str">
        <f t="shared" si="3"/>
        <v/>
      </c>
      <c r="G59" s="4"/>
    </row>
    <row r="60" spans="1:7" x14ac:dyDescent="0.25">
      <c r="A60" s="46"/>
      <c r="B60" s="47"/>
      <c r="C60" s="9"/>
      <c r="D60" s="44" t="s">
        <v>15</v>
      </c>
      <c r="E60" s="3"/>
      <c r="F60" s="16" t="str">
        <f t="shared" si="3"/>
        <v/>
      </c>
      <c r="G60" s="4"/>
    </row>
    <row r="61" spans="1:7" x14ac:dyDescent="0.25">
      <c r="A61" s="46"/>
      <c r="B61" s="47"/>
      <c r="C61" s="9"/>
      <c r="D61" s="44" t="s">
        <v>15</v>
      </c>
      <c r="E61" s="3"/>
      <c r="F61" s="16" t="str">
        <f t="shared" si="3"/>
        <v/>
      </c>
      <c r="G61" s="4"/>
    </row>
    <row r="62" spans="1:7" x14ac:dyDescent="0.25">
      <c r="A62" s="46"/>
      <c r="B62" s="47"/>
      <c r="C62" s="9"/>
      <c r="D62" s="44" t="s">
        <v>15</v>
      </c>
      <c r="E62" s="3"/>
      <c r="F62" s="16" t="str">
        <f t="shared" si="3"/>
        <v/>
      </c>
      <c r="G62" s="4"/>
    </row>
    <row r="63" spans="1:7" x14ac:dyDescent="0.25">
      <c r="A63" s="46"/>
      <c r="B63" s="47"/>
      <c r="C63" s="9"/>
      <c r="D63" s="44" t="s">
        <v>15</v>
      </c>
      <c r="E63" s="3"/>
      <c r="F63" s="16" t="str">
        <f t="shared" si="3"/>
        <v/>
      </c>
      <c r="G63" s="4"/>
    </row>
    <row r="64" spans="1:7" x14ac:dyDescent="0.25">
      <c r="A64" s="46"/>
      <c r="B64" s="47"/>
      <c r="C64" s="9"/>
      <c r="D64" s="44" t="s">
        <v>15</v>
      </c>
      <c r="E64" s="3"/>
      <c r="F64" s="16" t="str">
        <f t="shared" si="3"/>
        <v/>
      </c>
      <c r="G64" s="4"/>
    </row>
    <row r="65" spans="1:7" x14ac:dyDescent="0.25">
      <c r="A65" s="46"/>
      <c r="B65" s="47"/>
      <c r="C65" s="9"/>
      <c r="D65" s="44" t="s">
        <v>15</v>
      </c>
      <c r="E65" s="6"/>
      <c r="F65" s="16" t="str">
        <f t="shared" si="3"/>
        <v/>
      </c>
      <c r="G65" s="4"/>
    </row>
    <row r="66" spans="1:7" x14ac:dyDescent="0.25">
      <c r="E66" s="36" t="s">
        <v>17</v>
      </c>
      <c r="F66" s="17">
        <f>SUM(F55:F65)</f>
        <v>0</v>
      </c>
      <c r="G66" s="17">
        <f>SUM(G55:G65)</f>
        <v>0</v>
      </c>
    </row>
    <row r="67" spans="1:7" x14ac:dyDescent="0.25">
      <c r="E67" s="34" t="s">
        <v>22</v>
      </c>
      <c r="F67" s="18"/>
      <c r="G67" s="18">
        <f>SUM(F66:G66)</f>
        <v>0</v>
      </c>
    </row>
    <row r="69" spans="1:7" ht="13.8" thickBot="1" x14ac:dyDescent="0.3"/>
    <row r="70" spans="1:7" x14ac:dyDescent="0.25">
      <c r="E70" s="39" t="s">
        <v>23</v>
      </c>
      <c r="F70" s="40"/>
      <c r="G70" s="22">
        <f>SUM(G22,G37,G52,G67)</f>
        <v>257.60000000000002</v>
      </c>
    </row>
    <row r="71" spans="1:7" x14ac:dyDescent="0.25">
      <c r="E71" s="41" t="s">
        <v>24</v>
      </c>
      <c r="F71" s="42"/>
      <c r="G71" s="23">
        <v>0</v>
      </c>
    </row>
    <row r="72" spans="1:7" ht="13.8" thickBot="1" x14ac:dyDescent="0.3">
      <c r="E72" s="37" t="s">
        <v>25</v>
      </c>
      <c r="F72" s="38"/>
      <c r="G72" s="24">
        <f>G70-G71</f>
        <v>257.60000000000002</v>
      </c>
    </row>
    <row r="74" spans="1:7" x14ac:dyDescent="0.25">
      <c r="A74" s="25" t="s">
        <v>29</v>
      </c>
      <c r="B74" s="26"/>
      <c r="C74" s="27"/>
    </row>
    <row r="75" spans="1:7" x14ac:dyDescent="0.25">
      <c r="A75" s="28" t="s">
        <v>33</v>
      </c>
      <c r="C75" s="29">
        <f>SUMIF($D$9:$D$65,"Frais de déplacement voiture",$F$9:$F$65)+SUMIF($D$9:$D$65,"Hôtel",$G$9:$G$65)+SUMIF($D$9:$D$65,"Sncf /Ratp/Taxi",$G$9:$G$65)+SUMIF($D$9:$D$65,"Parking /Péage",$G$9:$G$65)</f>
        <v>179</v>
      </c>
    </row>
    <row r="76" spans="1:7" x14ac:dyDescent="0.25">
      <c r="A76" s="28" t="s">
        <v>34</v>
      </c>
      <c r="C76" s="29">
        <f>SUMIF($D$9:$D$65,"Repas Midi",$G$9:$G$65)+SUMIF($D$9:$D$65,"Repas Soir",$G$9:$G$65)</f>
        <v>43.6</v>
      </c>
    </row>
    <row r="77" spans="1:7" x14ac:dyDescent="0.25">
      <c r="A77" s="28" t="s">
        <v>30</v>
      </c>
      <c r="C77" s="29">
        <f>SUMIF($D$9:$D$65,"Affranchissement/Port",$G$9:$G$65)+SUMIF($D$9:$D$65,"Téléphone",$G$9:$G$65)</f>
        <v>0</v>
      </c>
    </row>
    <row r="78" spans="1:7" x14ac:dyDescent="0.25">
      <c r="A78" s="28" t="s">
        <v>31</v>
      </c>
      <c r="C78" s="29">
        <f>SUMIF($D$9:$D$65,"Fournitures",$G$9:$G$65)</f>
        <v>35</v>
      </c>
    </row>
    <row r="79" spans="1:7" x14ac:dyDescent="0.25">
      <c r="A79" s="30" t="s">
        <v>32</v>
      </c>
      <c r="B79" s="31"/>
      <c r="C79" s="32">
        <f>SUMIF($D$9:$D$65,"Autres frais",$G$9:$G$65)</f>
        <v>0</v>
      </c>
    </row>
  </sheetData>
  <sheetProtection sheet="1" objects="1" scenarios="1"/>
  <mergeCells count="13">
    <mergeCell ref="A25:A35"/>
    <mergeCell ref="B25:B35"/>
    <mergeCell ref="A40:A50"/>
    <mergeCell ref="B40:B50"/>
    <mergeCell ref="A55:A65"/>
    <mergeCell ref="B55:B65"/>
    <mergeCell ref="A10:A20"/>
    <mergeCell ref="B10:B20"/>
    <mergeCell ref="A1:G1"/>
    <mergeCell ref="D3:XFD3"/>
    <mergeCell ref="D4:G4"/>
    <mergeCell ref="D5:XFD7"/>
    <mergeCell ref="A7:B7"/>
  </mergeCells>
  <pageMargins left="0.7" right="0.7" top="0.75" bottom="0.75" header="0.3" footer="0.3"/>
  <pageSetup paperSize="9" scale="64" orientation="portrait" horizontalDpi="4294967293" verticalDpi="0" r:id="rId1"/>
  <headerFooter>
    <oddFooter>&amp;LATHLETIC CLUB CLERMONTOIS 
Hôtel de ville, 7 rue du Général Pershing 60600 CLERMONT
ac.clermont60@gmail.com - http://www.athletic-club-clermontois.fr&amp;RSIREN : 452 878 986 - SIRET : 452 878 986 00010 - APE : 93.12Z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EE75409-C491-4D37-948C-0825D8308FFA}">
          <x14:formula1>
            <xm:f>data!$A$2:$A$12</xm:f>
          </x14:formula1>
          <xm:sqref>D55:D65 D25:D35 D40:D50 D10:D20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A12"/>
  <sheetViews>
    <sheetView workbookViewId="0">
      <selection activeCell="A15" sqref="A15"/>
    </sheetView>
  </sheetViews>
  <sheetFormatPr baseColWidth="10" defaultRowHeight="14.4" x14ac:dyDescent="0.3"/>
  <cols>
    <col min="1" max="1" width="19.5546875" bestFit="1" customWidth="1"/>
  </cols>
  <sheetData>
    <row r="1" spans="1:1" x14ac:dyDescent="0.3">
      <c r="A1" t="s">
        <v>14</v>
      </c>
    </row>
    <row r="2" spans="1:1" x14ac:dyDescent="0.3">
      <c r="A2" s="1" t="s">
        <v>15</v>
      </c>
    </row>
    <row r="3" spans="1:1" x14ac:dyDescent="0.3">
      <c r="A3" s="1" t="s">
        <v>13</v>
      </c>
    </row>
    <row r="4" spans="1:1" x14ac:dyDescent="0.3">
      <c r="A4" s="2" t="s">
        <v>0</v>
      </c>
    </row>
    <row r="5" spans="1:1" x14ac:dyDescent="0.3">
      <c r="A5" s="2" t="s">
        <v>1</v>
      </c>
    </row>
    <row r="6" spans="1:1" x14ac:dyDescent="0.3">
      <c r="A6" s="2" t="s">
        <v>2</v>
      </c>
    </row>
    <row r="7" spans="1:1" x14ac:dyDescent="0.3">
      <c r="A7" s="2" t="s">
        <v>3</v>
      </c>
    </row>
    <row r="8" spans="1:1" x14ac:dyDescent="0.3">
      <c r="A8" s="2" t="s">
        <v>4</v>
      </c>
    </row>
    <row r="9" spans="1:1" x14ac:dyDescent="0.3">
      <c r="A9" s="2" t="s">
        <v>5</v>
      </c>
    </row>
    <row r="10" spans="1:1" x14ac:dyDescent="0.3">
      <c r="A10" s="2" t="s">
        <v>6</v>
      </c>
    </row>
    <row r="11" spans="1:1" x14ac:dyDescent="0.3">
      <c r="A11" s="2" t="s">
        <v>7</v>
      </c>
    </row>
    <row r="12" spans="1:1" x14ac:dyDescent="0.3">
      <c r="A12" s="2" t="s">
        <v>8</v>
      </c>
    </row>
  </sheetData>
  <sheetProtection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pageSetUpPr fitToPage="1"/>
  </sheetPr>
  <dimension ref="A1:I79"/>
  <sheetViews>
    <sheetView showGridLines="0" tabSelected="1" topLeftCell="A58" zoomScaleNormal="100" workbookViewId="0">
      <selection activeCell="C5" sqref="C5"/>
    </sheetView>
  </sheetViews>
  <sheetFormatPr baseColWidth="10" defaultColWidth="0" defaultRowHeight="13.2" x14ac:dyDescent="0.25"/>
  <cols>
    <col min="1" max="1" width="11.44140625" style="12" customWidth="1"/>
    <col min="2" max="2" width="25.44140625" style="12" customWidth="1"/>
    <col min="3" max="3" width="30.33203125" style="12" customWidth="1"/>
    <col min="4" max="4" width="25.33203125" style="12" customWidth="1"/>
    <col min="5" max="7" width="14.33203125" style="12" customWidth="1"/>
    <col min="8" max="9" width="0" style="12" hidden="1" customWidth="1"/>
    <col min="10" max="16384" width="11.44140625" style="12" hidden="1"/>
  </cols>
  <sheetData>
    <row r="1" spans="1:9" s="11" customFormat="1" ht="42" customHeight="1" x14ac:dyDescent="0.3">
      <c r="A1" s="48" t="s">
        <v>9</v>
      </c>
      <c r="B1" s="49"/>
      <c r="C1" s="49"/>
      <c r="D1" s="49"/>
      <c r="E1" s="49"/>
      <c r="F1" s="49"/>
      <c r="G1" s="50"/>
    </row>
    <row r="3" spans="1:9" s="68" customFormat="1" ht="13.8" x14ac:dyDescent="0.25">
      <c r="A3" s="13" t="s">
        <v>10</v>
      </c>
      <c r="B3" s="12"/>
      <c r="C3" s="12"/>
      <c r="D3" s="66"/>
      <c r="E3" s="67"/>
      <c r="F3" s="67"/>
      <c r="G3" s="67"/>
      <c r="H3" s="67"/>
      <c r="I3" s="67"/>
    </row>
    <row r="4" spans="1:9" ht="13.8" x14ac:dyDescent="0.25">
      <c r="A4" s="13" t="s">
        <v>18</v>
      </c>
      <c r="D4" s="69"/>
      <c r="E4" s="70"/>
      <c r="F4" s="70"/>
      <c r="G4" s="71"/>
    </row>
    <row r="5" spans="1:9" s="74" customFormat="1" ht="12.75" customHeight="1" x14ac:dyDescent="0.25">
      <c r="A5" s="13" t="s">
        <v>28</v>
      </c>
      <c r="B5" s="12"/>
      <c r="C5" s="12"/>
      <c r="D5" s="72"/>
      <c r="E5" s="73"/>
      <c r="F5" s="73"/>
      <c r="G5" s="73"/>
      <c r="H5" s="73"/>
      <c r="I5" s="73"/>
    </row>
    <row r="6" spans="1:9" s="69" customFormat="1" ht="12.75" customHeight="1" x14ac:dyDescent="0.25">
      <c r="A6" s="13"/>
      <c r="B6" s="12"/>
      <c r="C6" s="12"/>
      <c r="D6" s="75"/>
      <c r="E6" s="67"/>
      <c r="F6" s="67"/>
      <c r="G6" s="67"/>
      <c r="H6" s="67"/>
      <c r="I6" s="67"/>
    </row>
    <row r="7" spans="1:9" s="78" customFormat="1" ht="12.75" customHeight="1" x14ac:dyDescent="0.3">
      <c r="A7" s="64" t="s">
        <v>46</v>
      </c>
      <c r="B7" s="65"/>
      <c r="C7" s="43">
        <v>0.35</v>
      </c>
      <c r="D7" s="76"/>
      <c r="E7" s="77"/>
      <c r="F7" s="77"/>
      <c r="G7" s="77"/>
      <c r="H7" s="77"/>
      <c r="I7" s="77"/>
    </row>
    <row r="9" spans="1:9" ht="26.4" x14ac:dyDescent="0.25">
      <c r="A9" s="14" t="s">
        <v>11</v>
      </c>
      <c r="B9" s="14" t="s">
        <v>27</v>
      </c>
      <c r="C9" s="14" t="s">
        <v>12</v>
      </c>
      <c r="D9" s="14" t="s">
        <v>16</v>
      </c>
      <c r="E9" s="15" t="s">
        <v>43</v>
      </c>
      <c r="F9" s="15" t="s">
        <v>44</v>
      </c>
      <c r="G9" s="15" t="s">
        <v>45</v>
      </c>
    </row>
    <row r="10" spans="1:9" x14ac:dyDescent="0.25">
      <c r="A10" s="46"/>
      <c r="B10" s="47"/>
      <c r="C10" s="9"/>
      <c r="D10" s="44" t="s">
        <v>15</v>
      </c>
      <c r="E10" s="3"/>
      <c r="F10" s="16" t="str">
        <f>IF(D10&lt;&gt;"Frais de déplacement voiture","",IF(E10="","",E10*$C$7))</f>
        <v/>
      </c>
      <c r="G10" s="4"/>
    </row>
    <row r="11" spans="1:9" x14ac:dyDescent="0.25">
      <c r="A11" s="46"/>
      <c r="B11" s="47"/>
      <c r="C11" s="9"/>
      <c r="D11" s="44" t="s">
        <v>15</v>
      </c>
      <c r="E11" s="3"/>
      <c r="F11" s="16" t="str">
        <f t="shared" ref="F11:F20" si="0">IF(D11&lt;&gt;"Frais de déplacement voiture","",IF(E11="","",E11*$C$7))</f>
        <v/>
      </c>
      <c r="G11" s="4"/>
    </row>
    <row r="12" spans="1:9" x14ac:dyDescent="0.25">
      <c r="A12" s="46"/>
      <c r="B12" s="47"/>
      <c r="C12" s="9"/>
      <c r="D12" s="44" t="s">
        <v>15</v>
      </c>
      <c r="E12" s="3"/>
      <c r="F12" s="16" t="str">
        <f t="shared" si="0"/>
        <v/>
      </c>
      <c r="G12" s="4"/>
    </row>
    <row r="13" spans="1:9" x14ac:dyDescent="0.25">
      <c r="A13" s="46"/>
      <c r="B13" s="47"/>
      <c r="C13" s="9"/>
      <c r="D13" s="44" t="s">
        <v>15</v>
      </c>
      <c r="E13" s="3"/>
      <c r="F13" s="16" t="str">
        <f t="shared" si="0"/>
        <v/>
      </c>
      <c r="G13" s="4"/>
    </row>
    <row r="14" spans="1:9" x14ac:dyDescent="0.25">
      <c r="A14" s="46"/>
      <c r="B14" s="47"/>
      <c r="C14" s="9"/>
      <c r="D14" s="44" t="s">
        <v>15</v>
      </c>
      <c r="E14" s="3"/>
      <c r="F14" s="16" t="str">
        <f t="shared" si="0"/>
        <v/>
      </c>
      <c r="G14" s="4"/>
    </row>
    <row r="15" spans="1:9" x14ac:dyDescent="0.25">
      <c r="A15" s="46"/>
      <c r="B15" s="47"/>
      <c r="C15" s="9"/>
      <c r="D15" s="44" t="s">
        <v>15</v>
      </c>
      <c r="E15" s="3"/>
      <c r="F15" s="16" t="str">
        <f t="shared" si="0"/>
        <v/>
      </c>
      <c r="G15" s="4"/>
    </row>
    <row r="16" spans="1:9" x14ac:dyDescent="0.25">
      <c r="A16" s="46"/>
      <c r="B16" s="47"/>
      <c r="C16" s="9"/>
      <c r="D16" s="44" t="s">
        <v>15</v>
      </c>
      <c r="E16" s="3"/>
      <c r="F16" s="16" t="str">
        <f t="shared" si="0"/>
        <v/>
      </c>
      <c r="G16" s="4"/>
    </row>
    <row r="17" spans="1:7" x14ac:dyDescent="0.25">
      <c r="A17" s="46"/>
      <c r="B17" s="47"/>
      <c r="C17" s="9"/>
      <c r="D17" s="44" t="s">
        <v>15</v>
      </c>
      <c r="E17" s="3"/>
      <c r="F17" s="16" t="str">
        <f t="shared" si="0"/>
        <v/>
      </c>
      <c r="G17" s="4"/>
    </row>
    <row r="18" spans="1:7" x14ac:dyDescent="0.25">
      <c r="A18" s="46"/>
      <c r="B18" s="47"/>
      <c r="C18" s="9"/>
      <c r="D18" s="44" t="s">
        <v>15</v>
      </c>
      <c r="E18" s="3"/>
      <c r="F18" s="16" t="str">
        <f t="shared" si="0"/>
        <v/>
      </c>
      <c r="G18" s="4"/>
    </row>
    <row r="19" spans="1:7" x14ac:dyDescent="0.25">
      <c r="A19" s="46"/>
      <c r="B19" s="47"/>
      <c r="C19" s="9"/>
      <c r="D19" s="44" t="s">
        <v>15</v>
      </c>
      <c r="E19" s="3"/>
      <c r="F19" s="16" t="str">
        <f t="shared" si="0"/>
        <v/>
      </c>
      <c r="G19" s="4"/>
    </row>
    <row r="20" spans="1:7" x14ac:dyDescent="0.25">
      <c r="A20" s="46"/>
      <c r="B20" s="47"/>
      <c r="C20" s="9"/>
      <c r="D20" s="44" t="s">
        <v>15</v>
      </c>
      <c r="E20" s="6"/>
      <c r="F20" s="16" t="str">
        <f t="shared" si="0"/>
        <v/>
      </c>
      <c r="G20" s="7"/>
    </row>
    <row r="21" spans="1:7" x14ac:dyDescent="0.25">
      <c r="E21" s="35" t="s">
        <v>17</v>
      </c>
      <c r="F21" s="17">
        <f>SUM(F10:F20)</f>
        <v>0</v>
      </c>
      <c r="G21" s="17">
        <f>SUM(G10:G20)</f>
        <v>0</v>
      </c>
    </row>
    <row r="22" spans="1:7" x14ac:dyDescent="0.25">
      <c r="E22" s="34" t="s">
        <v>19</v>
      </c>
      <c r="F22" s="18"/>
      <c r="G22" s="18">
        <f>SUM(F21:G21)</f>
        <v>0</v>
      </c>
    </row>
    <row r="23" spans="1:7" x14ac:dyDescent="0.25">
      <c r="E23" s="19" t="str">
        <f>IF(D23="Frais de déplacement voiture",0.2,"")</f>
        <v/>
      </c>
      <c r="F23" s="19"/>
    </row>
    <row r="24" spans="1:7" ht="33" customHeight="1" x14ac:dyDescent="0.25">
      <c r="A24" s="14" t="s">
        <v>11</v>
      </c>
      <c r="B24" s="14" t="s">
        <v>27</v>
      </c>
      <c r="C24" s="14" t="s">
        <v>12</v>
      </c>
      <c r="D24" s="14" t="s">
        <v>16</v>
      </c>
      <c r="E24" s="15" t="s">
        <v>43</v>
      </c>
      <c r="F24" s="15" t="s">
        <v>44</v>
      </c>
      <c r="G24" s="20" t="s">
        <v>26</v>
      </c>
    </row>
    <row r="25" spans="1:7" x14ac:dyDescent="0.25">
      <c r="A25" s="46"/>
      <c r="B25" s="47"/>
      <c r="C25" s="9"/>
      <c r="D25" s="44" t="s">
        <v>15</v>
      </c>
      <c r="E25" s="3"/>
      <c r="F25" s="16" t="str">
        <f>IF(D25&lt;&gt;"Frais de déplacement voiture","",IF(E25="","",E25*$C$7))</f>
        <v/>
      </c>
      <c r="G25" s="5"/>
    </row>
    <row r="26" spans="1:7" x14ac:dyDescent="0.25">
      <c r="A26" s="46"/>
      <c r="B26" s="47"/>
      <c r="C26" s="9"/>
      <c r="D26" s="44" t="s">
        <v>15</v>
      </c>
      <c r="E26" s="3"/>
      <c r="F26" s="16" t="str">
        <f t="shared" ref="F26:F35" si="1">IF(D26&lt;&gt;"Frais de déplacement voiture","",IF(E26="","",E26*$C$7))</f>
        <v/>
      </c>
      <c r="G26" s="5"/>
    </row>
    <row r="27" spans="1:7" x14ac:dyDescent="0.25">
      <c r="A27" s="46"/>
      <c r="B27" s="47"/>
      <c r="C27" s="9"/>
      <c r="D27" s="44" t="s">
        <v>15</v>
      </c>
      <c r="E27" s="3"/>
      <c r="F27" s="16" t="str">
        <f t="shared" si="1"/>
        <v/>
      </c>
      <c r="G27" s="5"/>
    </row>
    <row r="28" spans="1:7" x14ac:dyDescent="0.25">
      <c r="A28" s="46"/>
      <c r="B28" s="47"/>
      <c r="C28" s="9"/>
      <c r="D28" s="44" t="s">
        <v>15</v>
      </c>
      <c r="E28" s="3"/>
      <c r="F28" s="16" t="str">
        <f t="shared" si="1"/>
        <v/>
      </c>
      <c r="G28" s="5"/>
    </row>
    <row r="29" spans="1:7" x14ac:dyDescent="0.25">
      <c r="A29" s="46"/>
      <c r="B29" s="47"/>
      <c r="C29" s="9"/>
      <c r="D29" s="44" t="s">
        <v>15</v>
      </c>
      <c r="E29" s="3"/>
      <c r="F29" s="16" t="str">
        <f t="shared" si="1"/>
        <v/>
      </c>
      <c r="G29" s="5"/>
    </row>
    <row r="30" spans="1:7" x14ac:dyDescent="0.25">
      <c r="A30" s="46"/>
      <c r="B30" s="47"/>
      <c r="C30" s="9"/>
      <c r="D30" s="44" t="s">
        <v>15</v>
      </c>
      <c r="E30" s="3"/>
      <c r="F30" s="16" t="str">
        <f t="shared" si="1"/>
        <v/>
      </c>
      <c r="G30" s="5"/>
    </row>
    <row r="31" spans="1:7" x14ac:dyDescent="0.25">
      <c r="A31" s="46"/>
      <c r="B31" s="47"/>
      <c r="C31" s="9"/>
      <c r="D31" s="44" t="s">
        <v>15</v>
      </c>
      <c r="E31" s="3"/>
      <c r="F31" s="16" t="str">
        <f t="shared" si="1"/>
        <v/>
      </c>
      <c r="G31" s="5"/>
    </row>
    <row r="32" spans="1:7" x14ac:dyDescent="0.25">
      <c r="A32" s="46"/>
      <c r="B32" s="47"/>
      <c r="C32" s="9"/>
      <c r="D32" s="44" t="s">
        <v>15</v>
      </c>
      <c r="E32" s="3"/>
      <c r="F32" s="16" t="str">
        <f t="shared" si="1"/>
        <v/>
      </c>
      <c r="G32" s="5"/>
    </row>
    <row r="33" spans="1:7" x14ac:dyDescent="0.25">
      <c r="A33" s="46"/>
      <c r="B33" s="47"/>
      <c r="C33" s="9"/>
      <c r="D33" s="44" t="s">
        <v>15</v>
      </c>
      <c r="E33" s="3"/>
      <c r="F33" s="16" t="str">
        <f t="shared" si="1"/>
        <v/>
      </c>
      <c r="G33" s="5"/>
    </row>
    <row r="34" spans="1:7" x14ac:dyDescent="0.25">
      <c r="A34" s="46"/>
      <c r="B34" s="47"/>
      <c r="C34" s="9"/>
      <c r="D34" s="44" t="s">
        <v>15</v>
      </c>
      <c r="E34" s="3"/>
      <c r="F34" s="16" t="str">
        <f t="shared" si="1"/>
        <v/>
      </c>
      <c r="G34" s="5"/>
    </row>
    <row r="35" spans="1:7" x14ac:dyDescent="0.25">
      <c r="A35" s="46"/>
      <c r="B35" s="47"/>
      <c r="C35" s="9"/>
      <c r="D35" s="44" t="s">
        <v>15</v>
      </c>
      <c r="E35" s="6"/>
      <c r="F35" s="16" t="str">
        <f t="shared" si="1"/>
        <v/>
      </c>
      <c r="G35" s="8"/>
    </row>
    <row r="36" spans="1:7" x14ac:dyDescent="0.25">
      <c r="E36" s="33" t="s">
        <v>17</v>
      </c>
      <c r="F36" s="17">
        <f>SUM(F25:F35)</f>
        <v>0</v>
      </c>
      <c r="G36" s="17">
        <f>SUM(G25:G35)</f>
        <v>0</v>
      </c>
    </row>
    <row r="37" spans="1:7" x14ac:dyDescent="0.25">
      <c r="E37" s="34" t="s">
        <v>20</v>
      </c>
      <c r="F37" s="18"/>
      <c r="G37" s="18">
        <f>SUM(F36:G36)</f>
        <v>0</v>
      </c>
    </row>
    <row r="39" spans="1:7" s="21" customFormat="1" ht="26.4" x14ac:dyDescent="0.25">
      <c r="A39" s="15" t="s">
        <v>11</v>
      </c>
      <c r="B39" s="15" t="s">
        <v>27</v>
      </c>
      <c r="C39" s="15" t="s">
        <v>12</v>
      </c>
      <c r="D39" s="15" t="s">
        <v>16</v>
      </c>
      <c r="E39" s="15" t="s">
        <v>43</v>
      </c>
      <c r="F39" s="15" t="s">
        <v>44</v>
      </c>
      <c r="G39" s="15" t="s">
        <v>26</v>
      </c>
    </row>
    <row r="40" spans="1:7" x14ac:dyDescent="0.25">
      <c r="A40" s="46"/>
      <c r="B40" s="47"/>
      <c r="C40" s="9"/>
      <c r="D40" s="44" t="s">
        <v>15</v>
      </c>
      <c r="E40" s="3"/>
      <c r="F40" s="16" t="str">
        <f>IF(D40&lt;&gt;"Frais de déplacement voiture","",IF(E40="","",E40*$C$7))</f>
        <v/>
      </c>
      <c r="G40" s="4"/>
    </row>
    <row r="41" spans="1:7" x14ac:dyDescent="0.25">
      <c r="A41" s="46"/>
      <c r="B41" s="47"/>
      <c r="C41" s="9"/>
      <c r="D41" s="44" t="s">
        <v>15</v>
      </c>
      <c r="E41" s="3"/>
      <c r="F41" s="16" t="str">
        <f t="shared" ref="F41:F50" si="2">IF(D41&lt;&gt;"Frais de déplacement voiture","",IF(E41="","",E41*$C$7))</f>
        <v/>
      </c>
      <c r="G41" s="4"/>
    </row>
    <row r="42" spans="1:7" x14ac:dyDescent="0.25">
      <c r="A42" s="46"/>
      <c r="B42" s="47"/>
      <c r="C42" s="9"/>
      <c r="D42" s="44" t="s">
        <v>15</v>
      </c>
      <c r="E42" s="3"/>
      <c r="F42" s="16" t="str">
        <f t="shared" si="2"/>
        <v/>
      </c>
      <c r="G42" s="4"/>
    </row>
    <row r="43" spans="1:7" x14ac:dyDescent="0.25">
      <c r="A43" s="46"/>
      <c r="B43" s="47"/>
      <c r="C43" s="9"/>
      <c r="D43" s="44" t="s">
        <v>15</v>
      </c>
      <c r="E43" s="3"/>
      <c r="F43" s="16" t="str">
        <f t="shared" si="2"/>
        <v/>
      </c>
      <c r="G43" s="4"/>
    </row>
    <row r="44" spans="1:7" x14ac:dyDescent="0.25">
      <c r="A44" s="46"/>
      <c r="B44" s="47"/>
      <c r="C44" s="9"/>
      <c r="D44" s="44" t="s">
        <v>15</v>
      </c>
      <c r="E44" s="3"/>
      <c r="F44" s="16" t="str">
        <f t="shared" si="2"/>
        <v/>
      </c>
      <c r="G44" s="4"/>
    </row>
    <row r="45" spans="1:7" x14ac:dyDescent="0.25">
      <c r="A45" s="46"/>
      <c r="B45" s="47"/>
      <c r="C45" s="9"/>
      <c r="D45" s="44" t="s">
        <v>15</v>
      </c>
      <c r="E45" s="3"/>
      <c r="F45" s="16" t="str">
        <f t="shared" si="2"/>
        <v/>
      </c>
      <c r="G45" s="4"/>
    </row>
    <row r="46" spans="1:7" x14ac:dyDescent="0.25">
      <c r="A46" s="46"/>
      <c r="B46" s="47"/>
      <c r="C46" s="9"/>
      <c r="D46" s="44" t="s">
        <v>15</v>
      </c>
      <c r="E46" s="3"/>
      <c r="F46" s="16" t="str">
        <f t="shared" si="2"/>
        <v/>
      </c>
      <c r="G46" s="4"/>
    </row>
    <row r="47" spans="1:7" x14ac:dyDescent="0.25">
      <c r="A47" s="46"/>
      <c r="B47" s="47"/>
      <c r="C47" s="9"/>
      <c r="D47" s="44" t="s">
        <v>15</v>
      </c>
      <c r="E47" s="3"/>
      <c r="F47" s="16" t="str">
        <f t="shared" si="2"/>
        <v/>
      </c>
      <c r="G47" s="4"/>
    </row>
    <row r="48" spans="1:7" x14ac:dyDescent="0.25">
      <c r="A48" s="46"/>
      <c r="B48" s="47"/>
      <c r="C48" s="9"/>
      <c r="D48" s="44" t="s">
        <v>15</v>
      </c>
      <c r="E48" s="3"/>
      <c r="F48" s="16" t="str">
        <f t="shared" si="2"/>
        <v/>
      </c>
      <c r="G48" s="4"/>
    </row>
    <row r="49" spans="1:7" x14ac:dyDescent="0.25">
      <c r="A49" s="46"/>
      <c r="B49" s="47"/>
      <c r="C49" s="9"/>
      <c r="D49" s="44" t="s">
        <v>15</v>
      </c>
      <c r="E49" s="3"/>
      <c r="F49" s="16" t="str">
        <f t="shared" si="2"/>
        <v/>
      </c>
      <c r="G49" s="4"/>
    </row>
    <row r="50" spans="1:7" x14ac:dyDescent="0.25">
      <c r="A50" s="46"/>
      <c r="B50" s="47"/>
      <c r="C50" s="9"/>
      <c r="D50" s="44" t="s">
        <v>15</v>
      </c>
      <c r="E50" s="6"/>
      <c r="F50" s="16" t="str">
        <f t="shared" si="2"/>
        <v/>
      </c>
      <c r="G50" s="4"/>
    </row>
    <row r="51" spans="1:7" x14ac:dyDescent="0.25">
      <c r="E51" s="33" t="s">
        <v>17</v>
      </c>
      <c r="F51" s="17">
        <f>SUM(F40:F50)</f>
        <v>0</v>
      </c>
      <c r="G51" s="17">
        <f>SUM(G40:G50)</f>
        <v>0</v>
      </c>
    </row>
    <row r="52" spans="1:7" x14ac:dyDescent="0.25">
      <c r="E52" s="34" t="s">
        <v>21</v>
      </c>
      <c r="F52" s="18"/>
      <c r="G52" s="18">
        <f>SUM(F51:G51)</f>
        <v>0</v>
      </c>
    </row>
    <row r="54" spans="1:7" s="21" customFormat="1" ht="26.4" x14ac:dyDescent="0.25">
      <c r="A54" s="15" t="s">
        <v>11</v>
      </c>
      <c r="B54" s="15" t="s">
        <v>27</v>
      </c>
      <c r="C54" s="15" t="s">
        <v>12</v>
      </c>
      <c r="D54" s="15" t="s">
        <v>16</v>
      </c>
      <c r="E54" s="15" t="s">
        <v>43</v>
      </c>
      <c r="F54" s="15" t="s">
        <v>44</v>
      </c>
      <c r="G54" s="15" t="s">
        <v>26</v>
      </c>
    </row>
    <row r="55" spans="1:7" x14ac:dyDescent="0.25">
      <c r="A55" s="46"/>
      <c r="B55" s="47"/>
      <c r="C55" s="9"/>
      <c r="D55" s="44" t="s">
        <v>15</v>
      </c>
      <c r="E55" s="3"/>
      <c r="F55" s="16" t="str">
        <f>IF(D55&lt;&gt;"Frais de déplacement voiture","",IF(E55="","",E55*$C$7))</f>
        <v/>
      </c>
      <c r="G55" s="4"/>
    </row>
    <row r="56" spans="1:7" x14ac:dyDescent="0.25">
      <c r="A56" s="46"/>
      <c r="B56" s="47"/>
      <c r="C56" s="9"/>
      <c r="D56" s="44" t="s">
        <v>15</v>
      </c>
      <c r="E56" s="3"/>
      <c r="F56" s="16" t="str">
        <f t="shared" ref="F56:F65" si="3">IF(D56&lt;&gt;"Frais de déplacement voiture","",IF(E56="","",E56*$C$7))</f>
        <v/>
      </c>
      <c r="G56" s="4"/>
    </row>
    <row r="57" spans="1:7" x14ac:dyDescent="0.25">
      <c r="A57" s="46"/>
      <c r="B57" s="47"/>
      <c r="C57" s="9"/>
      <c r="D57" s="44" t="s">
        <v>15</v>
      </c>
      <c r="E57" s="3"/>
      <c r="F57" s="16" t="str">
        <f t="shared" si="3"/>
        <v/>
      </c>
      <c r="G57" s="4"/>
    </row>
    <row r="58" spans="1:7" x14ac:dyDescent="0.25">
      <c r="A58" s="46"/>
      <c r="B58" s="47"/>
      <c r="C58" s="9"/>
      <c r="D58" s="44" t="s">
        <v>15</v>
      </c>
      <c r="E58" s="3"/>
      <c r="F58" s="16" t="str">
        <f t="shared" si="3"/>
        <v/>
      </c>
      <c r="G58" s="4"/>
    </row>
    <row r="59" spans="1:7" x14ac:dyDescent="0.25">
      <c r="A59" s="46"/>
      <c r="B59" s="47"/>
      <c r="C59" s="9"/>
      <c r="D59" s="44" t="s">
        <v>15</v>
      </c>
      <c r="E59" s="3"/>
      <c r="F59" s="16" t="str">
        <f t="shared" si="3"/>
        <v/>
      </c>
      <c r="G59" s="4"/>
    </row>
    <row r="60" spans="1:7" x14ac:dyDescent="0.25">
      <c r="A60" s="46"/>
      <c r="B60" s="47"/>
      <c r="C60" s="9"/>
      <c r="D60" s="44" t="s">
        <v>15</v>
      </c>
      <c r="E60" s="3"/>
      <c r="F60" s="16" t="str">
        <f t="shared" si="3"/>
        <v/>
      </c>
      <c r="G60" s="4"/>
    </row>
    <row r="61" spans="1:7" x14ac:dyDescent="0.25">
      <c r="A61" s="46"/>
      <c r="B61" s="47"/>
      <c r="C61" s="9"/>
      <c r="D61" s="44" t="s">
        <v>15</v>
      </c>
      <c r="E61" s="3"/>
      <c r="F61" s="16" t="str">
        <f t="shared" si="3"/>
        <v/>
      </c>
      <c r="G61" s="4"/>
    </row>
    <row r="62" spans="1:7" x14ac:dyDescent="0.25">
      <c r="A62" s="46"/>
      <c r="B62" s="47"/>
      <c r="C62" s="9"/>
      <c r="D62" s="44" t="s">
        <v>15</v>
      </c>
      <c r="E62" s="3"/>
      <c r="F62" s="16" t="str">
        <f t="shared" si="3"/>
        <v/>
      </c>
      <c r="G62" s="4"/>
    </row>
    <row r="63" spans="1:7" x14ac:dyDescent="0.25">
      <c r="A63" s="46"/>
      <c r="B63" s="47"/>
      <c r="C63" s="9"/>
      <c r="D63" s="44" t="s">
        <v>15</v>
      </c>
      <c r="E63" s="3"/>
      <c r="F63" s="16" t="str">
        <f t="shared" si="3"/>
        <v/>
      </c>
      <c r="G63" s="4"/>
    </row>
    <row r="64" spans="1:7" x14ac:dyDescent="0.25">
      <c r="A64" s="46"/>
      <c r="B64" s="47"/>
      <c r="C64" s="9"/>
      <c r="D64" s="44" t="s">
        <v>15</v>
      </c>
      <c r="E64" s="3"/>
      <c r="F64" s="16" t="str">
        <f t="shared" si="3"/>
        <v/>
      </c>
      <c r="G64" s="4"/>
    </row>
    <row r="65" spans="1:7" x14ac:dyDescent="0.25">
      <c r="A65" s="46"/>
      <c r="B65" s="47"/>
      <c r="C65" s="9"/>
      <c r="D65" s="44" t="s">
        <v>15</v>
      </c>
      <c r="E65" s="6"/>
      <c r="F65" s="16" t="str">
        <f t="shared" si="3"/>
        <v/>
      </c>
      <c r="G65" s="4"/>
    </row>
    <row r="66" spans="1:7" x14ac:dyDescent="0.25">
      <c r="E66" s="36" t="s">
        <v>17</v>
      </c>
      <c r="F66" s="17">
        <f>SUM(F55:F65)</f>
        <v>0</v>
      </c>
      <c r="G66" s="17">
        <f>SUM(G55:G65)</f>
        <v>0</v>
      </c>
    </row>
    <row r="67" spans="1:7" x14ac:dyDescent="0.25">
      <c r="E67" s="34" t="s">
        <v>22</v>
      </c>
      <c r="F67" s="18"/>
      <c r="G67" s="18">
        <f>SUM(F66:G66)</f>
        <v>0</v>
      </c>
    </row>
    <row r="69" spans="1:7" ht="13.8" thickBot="1" x14ac:dyDescent="0.3"/>
    <row r="70" spans="1:7" x14ac:dyDescent="0.25">
      <c r="E70" s="39" t="s">
        <v>23</v>
      </c>
      <c r="F70" s="40"/>
      <c r="G70" s="22">
        <f>SUM(G22,G37,G52,G67)</f>
        <v>0</v>
      </c>
    </row>
    <row r="71" spans="1:7" x14ac:dyDescent="0.25">
      <c r="E71" s="41" t="s">
        <v>24</v>
      </c>
      <c r="F71" s="42"/>
      <c r="G71" s="23">
        <v>0</v>
      </c>
    </row>
    <row r="72" spans="1:7" ht="13.8" thickBot="1" x14ac:dyDescent="0.3">
      <c r="E72" s="37" t="s">
        <v>25</v>
      </c>
      <c r="F72" s="38"/>
      <c r="G72" s="24">
        <f>G70-G71</f>
        <v>0</v>
      </c>
    </row>
    <row r="74" spans="1:7" x14ac:dyDescent="0.25">
      <c r="A74" s="25" t="s">
        <v>29</v>
      </c>
      <c r="B74" s="26"/>
      <c r="C74" s="27"/>
    </row>
    <row r="75" spans="1:7" x14ac:dyDescent="0.25">
      <c r="A75" s="28" t="s">
        <v>33</v>
      </c>
      <c r="C75" s="29">
        <f>SUMIF($D$9:$D$65,"Frais de déplacement voiture",$F$9:$F$65)+SUMIF($D$9:$D$65,"Hôtel",$G$9:$G$65)+SUMIF($D$9:$D$65,"Sncf /Ratp/Taxi",$G$9:$G$65)+SUMIF($D$9:$D$65,"Parking /Péage",$G$9:$G$65)</f>
        <v>0</v>
      </c>
    </row>
    <row r="76" spans="1:7" x14ac:dyDescent="0.25">
      <c r="A76" s="28" t="s">
        <v>34</v>
      </c>
      <c r="C76" s="29">
        <f>SUMIF($D$9:$D$65,"Repas Midi",$G$9:$G$65)+SUMIF($D$9:$D$65,"Repas Soir",$G$9:$G$65)</f>
        <v>0</v>
      </c>
    </row>
    <row r="77" spans="1:7" x14ac:dyDescent="0.25">
      <c r="A77" s="28" t="s">
        <v>30</v>
      </c>
      <c r="C77" s="29">
        <f>SUMIF($D$9:$D$65,"Affranchissement/Port",$G$9:$G$65)+SUMIF($D$9:$D$65,"Téléphone",$G$9:$G$65)</f>
        <v>0</v>
      </c>
    </row>
    <row r="78" spans="1:7" x14ac:dyDescent="0.25">
      <c r="A78" s="28" t="s">
        <v>31</v>
      </c>
      <c r="C78" s="29">
        <f>SUMIF($D$9:$D$65,"Fournitures",$G$9:$G$65)</f>
        <v>0</v>
      </c>
    </row>
    <row r="79" spans="1:7" x14ac:dyDescent="0.25">
      <c r="A79" s="30" t="s">
        <v>32</v>
      </c>
      <c r="B79" s="31"/>
      <c r="C79" s="32">
        <f>SUMIF($D$9:$D$65,"Autres frais",$G$9:$G$65)</f>
        <v>0</v>
      </c>
    </row>
  </sheetData>
  <sheetProtection sheet="1" objects="1" scenarios="1"/>
  <mergeCells count="13">
    <mergeCell ref="D3:XFD3"/>
    <mergeCell ref="A1:G1"/>
    <mergeCell ref="A40:A50"/>
    <mergeCell ref="B40:B50"/>
    <mergeCell ref="A55:A65"/>
    <mergeCell ref="B55:B65"/>
    <mergeCell ref="D4:G4"/>
    <mergeCell ref="D5:XFD7"/>
    <mergeCell ref="A10:A20"/>
    <mergeCell ref="B10:B20"/>
    <mergeCell ref="A25:A35"/>
    <mergeCell ref="B25:B35"/>
    <mergeCell ref="A7:B7"/>
  </mergeCells>
  <pageMargins left="0.7" right="0.7" top="0.75" bottom="0.75" header="0.3" footer="0.3"/>
  <pageSetup paperSize="9" scale="64" orientation="portrait" horizontalDpi="4294967293" verticalDpi="0" r:id="rId1"/>
  <headerFooter>
    <oddFooter>&amp;LATHLETIC CLUB CLERMONTOIS 
Hôtel de ville, 7 rue du Général Pershing 60600 CLERMONT
ac.clermont60@gmail.com - http://www.athletic-club-clermontois.fr&amp;RSIREN : 452 878 986 - SIRET : 452 878 986 00010 - APE : 93.12Z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D3E7BC-045C-4B1D-A3CC-AF6D17D58412}">
          <x14:formula1>
            <xm:f>data!$A$2:$A$12</xm:f>
          </x14:formula1>
          <xm:sqref>D10:D20 D25:D35 D40:D50 D55:D65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Exemple</vt:lpstr>
      <vt:lpstr>data</vt:lpstr>
      <vt:lpstr>Formulaire</vt:lpstr>
      <vt:lpstr>Exemple!Zone_d_impression</vt:lpstr>
      <vt:lpstr>Formulaire!Zone_d_impression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</dc:creator>
  <cp:lastModifiedBy>Jérôme BEAUMONT</cp:lastModifiedBy>
  <cp:lastPrinted>2023-12-30T17:31:28Z</cp:lastPrinted>
  <dcterms:created xsi:type="dcterms:W3CDTF">2019-12-30T08:56:48Z</dcterms:created>
  <dcterms:modified xsi:type="dcterms:W3CDTF">2023-12-31T16:49:23Z</dcterms:modified>
</cp:coreProperties>
</file>